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mc:AlternateContent xmlns:mc="http://schemas.openxmlformats.org/markup-compatibility/2006">
    <mc:Choice Requires="x15">
      <x15ac:absPath xmlns:x15ac="http://schemas.microsoft.com/office/spreadsheetml/2010/11/ac" url="https://d.docs.live.net/1f31437617780da2/Categorie HetGeldCollege.nl/Freebies/"/>
    </mc:Choice>
  </mc:AlternateContent>
  <xr:revisionPtr revIDLastSave="399" documentId="8_{19CA5C17-1B88-4F57-B5BA-0C28FB76DC6B}" xr6:coauthVersionLast="45" xr6:coauthVersionMax="45" xr10:uidLastSave="{21AB3136-9FC6-4F83-B14A-FF2647DF1821}"/>
  <bookViews>
    <workbookView xWindow="-120" yWindow="-120" windowWidth="20730" windowHeight="11160" activeTab="1" xr2:uid="{00000000-000D-0000-FFFF-FFFF00000000}"/>
  </bookViews>
  <sheets>
    <sheet name="Help" sheetId="5" r:id="rId1"/>
    <sheet name="Budget" sheetId="7" r:id="rId2"/>
    <sheet name="Blad1" sheetId="8" r:id="rId3"/>
  </sheets>
  <definedNames>
    <definedName name="_xlnm.Print_Area" localSheetId="1">Budget!$A$1:$O$224</definedName>
    <definedName name="valuevx">42.314159</definedName>
  </definedNames>
  <calcPr calcId="191029"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8" i="7" l="1"/>
  <c r="O78" i="7" s="1"/>
  <c r="N128" i="7" l="1"/>
  <c r="O128" i="7" s="1"/>
  <c r="N126" i="7"/>
  <c r="A223" i="7" l="1"/>
  <c r="A215" i="7"/>
  <c r="A197" i="7"/>
  <c r="A189" i="7"/>
  <c r="A173" i="7"/>
  <c r="A165" i="7"/>
  <c r="A154" i="7"/>
  <c r="A148" i="7"/>
  <c r="A140" i="7"/>
  <c r="A131" i="7"/>
  <c r="A89" i="7"/>
  <c r="A122" i="7"/>
  <c r="A112" i="7"/>
  <c r="A102" i="7"/>
  <c r="M218" i="7"/>
  <c r="L218" i="7"/>
  <c r="K218" i="7"/>
  <c r="J218" i="7"/>
  <c r="I218" i="7"/>
  <c r="H218" i="7"/>
  <c r="G218" i="7"/>
  <c r="F218" i="7"/>
  <c r="E218" i="7"/>
  <c r="D218" i="7"/>
  <c r="C218" i="7"/>
  <c r="B218" i="7"/>
  <c r="M208" i="7"/>
  <c r="L208" i="7"/>
  <c r="K208" i="7"/>
  <c r="J208" i="7"/>
  <c r="I208" i="7"/>
  <c r="H208" i="7"/>
  <c r="G208" i="7"/>
  <c r="F208" i="7"/>
  <c r="E208" i="7"/>
  <c r="D208" i="7"/>
  <c r="C208" i="7"/>
  <c r="B208" i="7"/>
  <c r="M200" i="7"/>
  <c r="L200" i="7"/>
  <c r="K200" i="7"/>
  <c r="J200" i="7"/>
  <c r="I200" i="7"/>
  <c r="H200" i="7"/>
  <c r="G200" i="7"/>
  <c r="F200" i="7"/>
  <c r="E200" i="7"/>
  <c r="D200" i="7"/>
  <c r="C200" i="7"/>
  <c r="B200" i="7"/>
  <c r="M192" i="7"/>
  <c r="L192" i="7"/>
  <c r="K192" i="7"/>
  <c r="J192" i="7"/>
  <c r="I192" i="7"/>
  <c r="H192" i="7"/>
  <c r="G192" i="7"/>
  <c r="F192" i="7"/>
  <c r="E192" i="7"/>
  <c r="D192" i="7"/>
  <c r="C192" i="7"/>
  <c r="B192" i="7"/>
  <c r="M176" i="7"/>
  <c r="L176" i="7"/>
  <c r="K176" i="7"/>
  <c r="J176" i="7"/>
  <c r="I176" i="7"/>
  <c r="H176" i="7"/>
  <c r="G176" i="7"/>
  <c r="F176" i="7"/>
  <c r="E176" i="7"/>
  <c r="D176" i="7"/>
  <c r="C176" i="7"/>
  <c r="B176" i="7"/>
  <c r="M168" i="7"/>
  <c r="L168" i="7"/>
  <c r="K168" i="7"/>
  <c r="J168" i="7"/>
  <c r="I168" i="7"/>
  <c r="H168" i="7"/>
  <c r="G168" i="7"/>
  <c r="F168" i="7"/>
  <c r="E168" i="7"/>
  <c r="D168" i="7"/>
  <c r="C168" i="7"/>
  <c r="B168" i="7"/>
  <c r="M157" i="7"/>
  <c r="L157" i="7"/>
  <c r="K157" i="7"/>
  <c r="J157" i="7"/>
  <c r="I157" i="7"/>
  <c r="H157" i="7"/>
  <c r="G157" i="7"/>
  <c r="F157" i="7"/>
  <c r="E157" i="7"/>
  <c r="D157" i="7"/>
  <c r="C157" i="7"/>
  <c r="B157" i="7"/>
  <c r="M151" i="7"/>
  <c r="L151" i="7"/>
  <c r="K151" i="7"/>
  <c r="J151" i="7"/>
  <c r="I151" i="7"/>
  <c r="H151" i="7"/>
  <c r="G151" i="7"/>
  <c r="F151" i="7"/>
  <c r="E151" i="7"/>
  <c r="D151" i="7"/>
  <c r="C151" i="7"/>
  <c r="B151" i="7"/>
  <c r="M143" i="7"/>
  <c r="L143" i="7"/>
  <c r="K143" i="7"/>
  <c r="J143" i="7"/>
  <c r="I143" i="7"/>
  <c r="H143" i="7"/>
  <c r="G143" i="7"/>
  <c r="F143" i="7"/>
  <c r="E143" i="7"/>
  <c r="D143" i="7"/>
  <c r="C143" i="7"/>
  <c r="B143" i="7"/>
  <c r="M134" i="7"/>
  <c r="L134" i="7"/>
  <c r="K134" i="7"/>
  <c r="J134" i="7"/>
  <c r="I134" i="7"/>
  <c r="H134" i="7"/>
  <c r="G134" i="7"/>
  <c r="F134" i="7"/>
  <c r="E134" i="7"/>
  <c r="D134" i="7"/>
  <c r="C134" i="7"/>
  <c r="B134" i="7"/>
  <c r="M125" i="7"/>
  <c r="L125" i="7"/>
  <c r="K125" i="7"/>
  <c r="J125" i="7"/>
  <c r="I125" i="7"/>
  <c r="H125" i="7"/>
  <c r="G125" i="7"/>
  <c r="F125" i="7"/>
  <c r="E125" i="7"/>
  <c r="D125" i="7"/>
  <c r="C125" i="7"/>
  <c r="B125" i="7"/>
  <c r="M115" i="7"/>
  <c r="L115" i="7"/>
  <c r="K115" i="7"/>
  <c r="J115" i="7"/>
  <c r="I115" i="7"/>
  <c r="H115" i="7"/>
  <c r="G115" i="7"/>
  <c r="F115" i="7"/>
  <c r="E115" i="7"/>
  <c r="D115" i="7"/>
  <c r="C115" i="7"/>
  <c r="B115" i="7"/>
  <c r="M105" i="7"/>
  <c r="L105" i="7"/>
  <c r="K105" i="7"/>
  <c r="J105" i="7"/>
  <c r="I105" i="7"/>
  <c r="H105" i="7"/>
  <c r="G105" i="7"/>
  <c r="F105" i="7"/>
  <c r="E105" i="7"/>
  <c r="D105" i="7"/>
  <c r="C105" i="7"/>
  <c r="B105" i="7"/>
  <c r="M92" i="7"/>
  <c r="L92" i="7"/>
  <c r="K92" i="7"/>
  <c r="J92" i="7"/>
  <c r="I92" i="7"/>
  <c r="H92" i="7"/>
  <c r="G92" i="7"/>
  <c r="F92" i="7"/>
  <c r="E92" i="7"/>
  <c r="D92" i="7"/>
  <c r="C92" i="7"/>
  <c r="B92" i="7"/>
  <c r="M75" i="7"/>
  <c r="L75" i="7"/>
  <c r="K75" i="7"/>
  <c r="J75" i="7"/>
  <c r="I75" i="7"/>
  <c r="H75" i="7"/>
  <c r="G75" i="7"/>
  <c r="F75" i="7"/>
  <c r="E75" i="7"/>
  <c r="D75" i="7"/>
  <c r="C75" i="7"/>
  <c r="B75" i="7"/>
  <c r="M65" i="7"/>
  <c r="L65" i="7"/>
  <c r="K65" i="7"/>
  <c r="J65" i="7"/>
  <c r="I65" i="7"/>
  <c r="H65" i="7"/>
  <c r="G65" i="7"/>
  <c r="F65" i="7"/>
  <c r="E65" i="7"/>
  <c r="D65" i="7"/>
  <c r="C65" i="7"/>
  <c r="B65" i="7"/>
  <c r="A72" i="7"/>
  <c r="A63" i="7"/>
  <c r="A205" i="7" l="1"/>
  <c r="B63" i="7" l="1"/>
  <c r="B7" i="7" l="1"/>
  <c r="C55" i="7" l="1"/>
  <c r="D55" i="7"/>
  <c r="E55" i="7"/>
  <c r="F55" i="7"/>
  <c r="G55" i="7"/>
  <c r="H55" i="7"/>
  <c r="I55" i="7"/>
  <c r="J55" i="7"/>
  <c r="K55" i="7"/>
  <c r="L55" i="7"/>
  <c r="M55" i="7"/>
  <c r="B55" i="7"/>
  <c r="C189" i="7"/>
  <c r="D189" i="7"/>
  <c r="E189" i="7"/>
  <c r="F189" i="7"/>
  <c r="G189" i="7"/>
  <c r="H189" i="7"/>
  <c r="I189" i="7"/>
  <c r="J189" i="7"/>
  <c r="K189" i="7"/>
  <c r="L189" i="7"/>
  <c r="M189" i="7"/>
  <c r="B189" i="7"/>
  <c r="C173" i="7"/>
  <c r="D173" i="7"/>
  <c r="E173" i="7"/>
  <c r="F173" i="7"/>
  <c r="G173" i="7"/>
  <c r="H173" i="7"/>
  <c r="I173" i="7"/>
  <c r="J173" i="7"/>
  <c r="K173" i="7"/>
  <c r="L173" i="7"/>
  <c r="M173" i="7"/>
  <c r="B173" i="7"/>
  <c r="C165" i="7"/>
  <c r="D165" i="7"/>
  <c r="E165" i="7"/>
  <c r="F165" i="7"/>
  <c r="G165" i="7"/>
  <c r="H165" i="7"/>
  <c r="I165" i="7"/>
  <c r="J165" i="7"/>
  <c r="K165" i="7"/>
  <c r="L165" i="7"/>
  <c r="M165" i="7"/>
  <c r="B165" i="7"/>
  <c r="C154" i="7"/>
  <c r="D154" i="7"/>
  <c r="E154" i="7"/>
  <c r="F154" i="7"/>
  <c r="G154" i="7"/>
  <c r="H154" i="7"/>
  <c r="I154" i="7"/>
  <c r="J154" i="7"/>
  <c r="K154" i="7"/>
  <c r="L154" i="7"/>
  <c r="M154" i="7"/>
  <c r="B154" i="7"/>
  <c r="C148" i="7"/>
  <c r="D148" i="7"/>
  <c r="E148" i="7"/>
  <c r="F148" i="7"/>
  <c r="G148" i="7"/>
  <c r="H148" i="7"/>
  <c r="I148" i="7"/>
  <c r="J148" i="7"/>
  <c r="K148" i="7"/>
  <c r="L148" i="7"/>
  <c r="M148" i="7"/>
  <c r="B148" i="7"/>
  <c r="C140" i="7"/>
  <c r="D140" i="7"/>
  <c r="E140" i="7"/>
  <c r="F140" i="7"/>
  <c r="G140" i="7"/>
  <c r="H140" i="7"/>
  <c r="I140" i="7"/>
  <c r="J140" i="7"/>
  <c r="K140" i="7"/>
  <c r="L140" i="7"/>
  <c r="M140" i="7"/>
  <c r="B140" i="7"/>
  <c r="C131" i="7"/>
  <c r="D131" i="7"/>
  <c r="E131" i="7"/>
  <c r="F131" i="7"/>
  <c r="G131" i="7"/>
  <c r="H131" i="7"/>
  <c r="I131" i="7"/>
  <c r="J131" i="7"/>
  <c r="K131" i="7"/>
  <c r="L131" i="7"/>
  <c r="M131" i="7"/>
  <c r="B131" i="7"/>
  <c r="C122" i="7"/>
  <c r="D122" i="7"/>
  <c r="E122" i="7"/>
  <c r="F122" i="7"/>
  <c r="G122" i="7"/>
  <c r="H122" i="7"/>
  <c r="I122" i="7"/>
  <c r="J122" i="7"/>
  <c r="K122" i="7"/>
  <c r="L122" i="7"/>
  <c r="M122" i="7"/>
  <c r="B122" i="7"/>
  <c r="C112" i="7"/>
  <c r="D112" i="7"/>
  <c r="E112" i="7"/>
  <c r="F112" i="7"/>
  <c r="G112" i="7"/>
  <c r="H112" i="7"/>
  <c r="I112" i="7"/>
  <c r="J112" i="7"/>
  <c r="K112" i="7"/>
  <c r="L112" i="7"/>
  <c r="M112" i="7"/>
  <c r="B112" i="7"/>
  <c r="C102" i="7"/>
  <c r="D102" i="7"/>
  <c r="E102" i="7"/>
  <c r="F102" i="7"/>
  <c r="G102" i="7"/>
  <c r="H102" i="7"/>
  <c r="I102" i="7"/>
  <c r="J102" i="7"/>
  <c r="K102" i="7"/>
  <c r="L102" i="7"/>
  <c r="M102" i="7"/>
  <c r="B102" i="7"/>
  <c r="C89" i="7"/>
  <c r="D89" i="7"/>
  <c r="E89" i="7"/>
  <c r="F89" i="7"/>
  <c r="G89" i="7"/>
  <c r="H89" i="7"/>
  <c r="I89" i="7"/>
  <c r="J89" i="7"/>
  <c r="K89" i="7"/>
  <c r="L89" i="7"/>
  <c r="M89" i="7"/>
  <c r="B89" i="7"/>
  <c r="C72" i="7"/>
  <c r="D72" i="7"/>
  <c r="E72" i="7"/>
  <c r="F72" i="7"/>
  <c r="G72" i="7"/>
  <c r="H72" i="7"/>
  <c r="I72" i="7"/>
  <c r="J72" i="7"/>
  <c r="K72" i="7"/>
  <c r="L72" i="7"/>
  <c r="M72" i="7"/>
  <c r="B72" i="7"/>
  <c r="C63" i="7"/>
  <c r="C7" i="7" s="1"/>
  <c r="D63" i="7"/>
  <c r="D7" i="7" s="1"/>
  <c r="E63" i="7"/>
  <c r="E7" i="7" s="1"/>
  <c r="F63" i="7"/>
  <c r="F7" i="7" s="1"/>
  <c r="G63" i="7"/>
  <c r="G7" i="7" s="1"/>
  <c r="H63" i="7"/>
  <c r="H7" i="7" s="1"/>
  <c r="I63" i="7"/>
  <c r="I7" i="7" s="1"/>
  <c r="J63" i="7"/>
  <c r="J7" i="7" s="1"/>
  <c r="K63" i="7"/>
  <c r="K7" i="7" s="1"/>
  <c r="L63" i="7"/>
  <c r="L7" i="7" s="1"/>
  <c r="M63" i="7"/>
  <c r="M7" i="7" s="1"/>
  <c r="C197" i="7"/>
  <c r="D197" i="7"/>
  <c r="E197" i="7"/>
  <c r="F197" i="7"/>
  <c r="G197" i="7"/>
  <c r="H197" i="7"/>
  <c r="I197" i="7"/>
  <c r="J197" i="7"/>
  <c r="K197" i="7"/>
  <c r="L197" i="7"/>
  <c r="M197" i="7"/>
  <c r="B197" i="7"/>
  <c r="C205" i="7"/>
  <c r="D205" i="7"/>
  <c r="E205" i="7"/>
  <c r="F205" i="7"/>
  <c r="G205" i="7"/>
  <c r="H205" i="7"/>
  <c r="I205" i="7"/>
  <c r="J205" i="7"/>
  <c r="K205" i="7"/>
  <c r="L205" i="7"/>
  <c r="M205" i="7"/>
  <c r="B205" i="7"/>
  <c r="C223" i="7"/>
  <c r="D223" i="7"/>
  <c r="E223" i="7"/>
  <c r="F223" i="7"/>
  <c r="G223" i="7"/>
  <c r="H223" i="7"/>
  <c r="I223" i="7"/>
  <c r="J223" i="7"/>
  <c r="K223" i="7"/>
  <c r="L223" i="7"/>
  <c r="M223" i="7"/>
  <c r="B223" i="7"/>
  <c r="C215" i="7"/>
  <c r="D215" i="7"/>
  <c r="E215" i="7"/>
  <c r="F215" i="7"/>
  <c r="G215" i="7"/>
  <c r="H215" i="7"/>
  <c r="I215" i="7"/>
  <c r="J215" i="7"/>
  <c r="K215" i="7"/>
  <c r="L215" i="7"/>
  <c r="M215" i="7"/>
  <c r="B215" i="7"/>
  <c r="N222" i="7"/>
  <c r="O222" i="7" s="1"/>
  <c r="N221" i="7"/>
  <c r="O221" i="7" s="1"/>
  <c r="N220" i="7"/>
  <c r="O220" i="7" s="1"/>
  <c r="N219" i="7"/>
  <c r="N214" i="7"/>
  <c r="O214" i="7" s="1"/>
  <c r="N213" i="7"/>
  <c r="O213" i="7" s="1"/>
  <c r="N212" i="7"/>
  <c r="O212" i="7" s="1"/>
  <c r="N211" i="7"/>
  <c r="O211" i="7" s="1"/>
  <c r="N210" i="7"/>
  <c r="O210" i="7" s="1"/>
  <c r="N209" i="7"/>
  <c r="N204" i="7"/>
  <c r="O204" i="7" s="1"/>
  <c r="N203" i="7"/>
  <c r="O203" i="7" s="1"/>
  <c r="N202" i="7"/>
  <c r="O202" i="7" s="1"/>
  <c r="N201" i="7"/>
  <c r="N196" i="7"/>
  <c r="O196" i="7" s="1"/>
  <c r="N195" i="7"/>
  <c r="O195" i="7" s="1"/>
  <c r="N194" i="7"/>
  <c r="O194" i="7" s="1"/>
  <c r="N193" i="7"/>
  <c r="N188" i="7"/>
  <c r="O188" i="7" s="1"/>
  <c r="N187" i="7"/>
  <c r="O187" i="7" s="1"/>
  <c r="N186" i="7"/>
  <c r="O186" i="7" s="1"/>
  <c r="N185" i="7"/>
  <c r="O185" i="7" s="1"/>
  <c r="N184" i="7"/>
  <c r="O184" i="7" s="1"/>
  <c r="N183" i="7"/>
  <c r="O183" i="7" s="1"/>
  <c r="N182" i="7"/>
  <c r="O182" i="7" s="1"/>
  <c r="N181" i="7"/>
  <c r="O181" i="7" s="1"/>
  <c r="N180" i="7"/>
  <c r="O180" i="7" s="1"/>
  <c r="N179" i="7"/>
  <c r="O179" i="7" s="1"/>
  <c r="N178" i="7"/>
  <c r="O178" i="7" s="1"/>
  <c r="N177" i="7"/>
  <c r="N172" i="7"/>
  <c r="O172" i="7" s="1"/>
  <c r="N171" i="7"/>
  <c r="O171" i="7" s="1"/>
  <c r="N170" i="7"/>
  <c r="O170" i="7" s="1"/>
  <c r="N169" i="7"/>
  <c r="N164" i="7"/>
  <c r="O164" i="7" s="1"/>
  <c r="N163" i="7"/>
  <c r="O163" i="7" s="1"/>
  <c r="N162" i="7"/>
  <c r="O162" i="7" s="1"/>
  <c r="N161" i="7"/>
  <c r="O161" i="7" s="1"/>
  <c r="N160" i="7"/>
  <c r="O160" i="7" s="1"/>
  <c r="N159" i="7"/>
  <c r="O159" i="7" s="1"/>
  <c r="N158" i="7"/>
  <c r="N153" i="7"/>
  <c r="O153" i="7" s="1"/>
  <c r="N152" i="7"/>
  <c r="N147" i="7"/>
  <c r="O147" i="7" s="1"/>
  <c r="N146" i="7"/>
  <c r="O146" i="7" s="1"/>
  <c r="N145" i="7"/>
  <c r="O145" i="7" s="1"/>
  <c r="N144" i="7"/>
  <c r="O144" i="7" s="1"/>
  <c r="N139" i="7"/>
  <c r="O139" i="7" s="1"/>
  <c r="N138" i="7"/>
  <c r="O138" i="7" s="1"/>
  <c r="N137" i="7"/>
  <c r="O137" i="7" s="1"/>
  <c r="N136" i="7"/>
  <c r="O136" i="7" s="1"/>
  <c r="N135" i="7"/>
  <c r="N130" i="7"/>
  <c r="O130" i="7" s="1"/>
  <c r="N129" i="7"/>
  <c r="O129" i="7" s="1"/>
  <c r="N127" i="7"/>
  <c r="O127" i="7" s="1"/>
  <c r="O126" i="7"/>
  <c r="N121" i="7"/>
  <c r="O121" i="7" s="1"/>
  <c r="N120" i="7"/>
  <c r="O120" i="7" s="1"/>
  <c r="N119" i="7"/>
  <c r="O119" i="7" s="1"/>
  <c r="N118" i="7"/>
  <c r="O118" i="7" s="1"/>
  <c r="N117" i="7"/>
  <c r="O117" i="7" s="1"/>
  <c r="N116" i="7"/>
  <c r="O116" i="7" s="1"/>
  <c r="N111" i="7"/>
  <c r="O111" i="7" s="1"/>
  <c r="N110" i="7"/>
  <c r="O110" i="7" s="1"/>
  <c r="N109" i="7"/>
  <c r="O109" i="7" s="1"/>
  <c r="N108" i="7"/>
  <c r="O108" i="7" s="1"/>
  <c r="N107" i="7"/>
  <c r="O107" i="7" s="1"/>
  <c r="N106" i="7"/>
  <c r="O106" i="7" s="1"/>
  <c r="N101" i="7"/>
  <c r="O101" i="7" s="1"/>
  <c r="N100" i="7"/>
  <c r="O100" i="7" s="1"/>
  <c r="N99" i="7"/>
  <c r="O99" i="7" s="1"/>
  <c r="N98" i="7"/>
  <c r="O98" i="7" s="1"/>
  <c r="N97" i="7"/>
  <c r="O97" i="7" s="1"/>
  <c r="N96" i="7"/>
  <c r="O96" i="7" s="1"/>
  <c r="N95" i="7"/>
  <c r="O95" i="7" s="1"/>
  <c r="N94" i="7"/>
  <c r="O94" i="7" s="1"/>
  <c r="N93" i="7"/>
  <c r="O93" i="7" s="1"/>
  <c r="N88" i="7"/>
  <c r="O88" i="7" s="1"/>
  <c r="N87" i="7"/>
  <c r="O87" i="7" s="1"/>
  <c r="N86" i="7"/>
  <c r="O86" i="7" s="1"/>
  <c r="N85" i="7"/>
  <c r="O85" i="7" s="1"/>
  <c r="N84" i="7"/>
  <c r="O84" i="7" s="1"/>
  <c r="N83" i="7"/>
  <c r="O83" i="7" s="1"/>
  <c r="N82" i="7"/>
  <c r="O82" i="7" s="1"/>
  <c r="N81" i="7"/>
  <c r="O81" i="7" s="1"/>
  <c r="N80" i="7"/>
  <c r="O80" i="7" s="1"/>
  <c r="N79" i="7"/>
  <c r="O79" i="7" s="1"/>
  <c r="N77" i="7"/>
  <c r="O77" i="7" s="1"/>
  <c r="N76" i="7"/>
  <c r="N71" i="7"/>
  <c r="O71" i="7" s="1"/>
  <c r="N70" i="7"/>
  <c r="O70" i="7" s="1"/>
  <c r="N69" i="7"/>
  <c r="O69" i="7" s="1"/>
  <c r="N68" i="7"/>
  <c r="O68" i="7" s="1"/>
  <c r="N67" i="7"/>
  <c r="O67" i="7" s="1"/>
  <c r="N66" i="7"/>
  <c r="O66" i="7" s="1"/>
  <c r="N62" i="7"/>
  <c r="O62" i="7" s="1"/>
  <c r="N61" i="7"/>
  <c r="O61" i="7" s="1"/>
  <c r="N60" i="7"/>
  <c r="O60" i="7" s="1"/>
  <c r="N59" i="7"/>
  <c r="O59" i="7" s="1"/>
  <c r="N58" i="7"/>
  <c r="O58" i="7" s="1"/>
  <c r="N57" i="7"/>
  <c r="O57" i="7" s="1"/>
  <c r="N56" i="7"/>
  <c r="O56" i="7" s="1"/>
  <c r="N10" i="7"/>
  <c r="O10" i="7" s="1"/>
  <c r="N223" i="7" l="1"/>
  <c r="J8" i="7"/>
  <c r="M8" i="7"/>
  <c r="I8" i="7"/>
  <c r="E8" i="7"/>
  <c r="D8" i="7"/>
  <c r="B8" i="7"/>
  <c r="B12" i="7"/>
  <c r="C12" i="7" s="1"/>
  <c r="D12" i="7" s="1"/>
  <c r="E12" i="7" s="1"/>
  <c r="F12" i="7" s="1"/>
  <c r="G12" i="7" s="1"/>
  <c r="H12" i="7" s="1"/>
  <c r="I12" i="7" s="1"/>
  <c r="J12" i="7" s="1"/>
  <c r="K12" i="7" s="1"/>
  <c r="L12" i="7" s="1"/>
  <c r="M12" i="7" s="1"/>
  <c r="F8" i="7"/>
  <c r="L8" i="7"/>
  <c r="H8" i="7"/>
  <c r="K8" i="7"/>
  <c r="G8" i="7"/>
  <c r="C8" i="7"/>
  <c r="O131" i="7"/>
  <c r="O72" i="7"/>
  <c r="N63" i="7"/>
  <c r="O63" i="7"/>
  <c r="O122" i="7"/>
  <c r="O148" i="7"/>
  <c r="O102" i="7"/>
  <c r="O112" i="7"/>
  <c r="N72" i="7"/>
  <c r="N122" i="7"/>
  <c r="N154" i="7"/>
  <c r="N205" i="7"/>
  <c r="N89" i="7"/>
  <c r="N112" i="7"/>
  <c r="N131" i="7"/>
  <c r="N148" i="7"/>
  <c r="N165" i="7"/>
  <c r="N189" i="7"/>
  <c r="N197" i="7"/>
  <c r="N102" i="7"/>
  <c r="N140" i="7"/>
  <c r="N173" i="7"/>
  <c r="N215" i="7"/>
  <c r="O219" i="7"/>
  <c r="O223" i="7" s="1"/>
  <c r="O201" i="7"/>
  <c r="O205" i="7" s="1"/>
  <c r="O177" i="7"/>
  <c r="O189" i="7" s="1"/>
  <c r="O76" i="7"/>
  <c r="O89" i="7" s="1"/>
  <c r="N7" i="7"/>
  <c r="O7" i="7" s="1"/>
  <c r="O135" i="7"/>
  <c r="O140" i="7" s="1"/>
  <c r="O158" i="7"/>
  <c r="O165" i="7" s="1"/>
  <c r="O169" i="7"/>
  <c r="O173" i="7" s="1"/>
  <c r="O193" i="7"/>
  <c r="O197" i="7" s="1"/>
  <c r="O209" i="7"/>
  <c r="O215" i="7" s="1"/>
  <c r="O152" i="7"/>
  <c r="O154" i="7" s="1"/>
  <c r="M224" i="7" l="1"/>
  <c r="M190" i="7"/>
  <c r="M149" i="7"/>
  <c r="M113" i="7"/>
  <c r="M174" i="7"/>
  <c r="M141" i="7"/>
  <c r="M103" i="7"/>
  <c r="M132" i="7"/>
  <c r="M90" i="7"/>
  <c r="M216" i="7"/>
  <c r="M206" i="7"/>
  <c r="M198" i="7"/>
  <c r="M155" i="7"/>
  <c r="M123" i="7"/>
  <c r="M73" i="7"/>
  <c r="M166" i="7"/>
  <c r="L224" i="7"/>
  <c r="L190" i="7"/>
  <c r="L166" i="7"/>
  <c r="L149" i="7"/>
  <c r="L132" i="7"/>
  <c r="L113" i="7"/>
  <c r="L90" i="7"/>
  <c r="L174" i="7"/>
  <c r="L141" i="7"/>
  <c r="L123" i="7"/>
  <c r="L206" i="7"/>
  <c r="L73" i="7"/>
  <c r="L216" i="7"/>
  <c r="L198" i="7"/>
  <c r="L155" i="7"/>
  <c r="L103" i="7"/>
  <c r="K206" i="7"/>
  <c r="K166" i="7"/>
  <c r="K132" i="7"/>
  <c r="K90" i="7"/>
  <c r="K174" i="7"/>
  <c r="K141" i="7"/>
  <c r="K73" i="7"/>
  <c r="K216" i="7"/>
  <c r="K224" i="7"/>
  <c r="K190" i="7"/>
  <c r="K198" i="7"/>
  <c r="K155" i="7"/>
  <c r="K123" i="7"/>
  <c r="K103" i="7"/>
  <c r="K149" i="7"/>
  <c r="K113" i="7"/>
  <c r="J73" i="7"/>
  <c r="J190" i="7"/>
  <c r="J155" i="7"/>
  <c r="J149" i="7"/>
  <c r="J132" i="7"/>
  <c r="J123" i="7"/>
  <c r="J103" i="7"/>
  <c r="J198" i="7"/>
  <c r="J206" i="7"/>
  <c r="J224" i="7"/>
  <c r="J216" i="7"/>
  <c r="J174" i="7"/>
  <c r="J166" i="7"/>
  <c r="J141" i="7"/>
  <c r="J113" i="7"/>
  <c r="J90" i="7"/>
  <c r="I224" i="7"/>
  <c r="I190" i="7"/>
  <c r="I149" i="7"/>
  <c r="I113" i="7"/>
  <c r="I174" i="7"/>
  <c r="I103" i="7"/>
  <c r="I132" i="7"/>
  <c r="I90" i="7"/>
  <c r="I216" i="7"/>
  <c r="I206" i="7"/>
  <c r="I198" i="7"/>
  <c r="I155" i="7"/>
  <c r="I123" i="7"/>
  <c r="I73" i="7"/>
  <c r="I141" i="7"/>
  <c r="I166" i="7"/>
  <c r="H224" i="7"/>
  <c r="H190" i="7"/>
  <c r="H166" i="7"/>
  <c r="H149" i="7"/>
  <c r="H132" i="7"/>
  <c r="H113" i="7"/>
  <c r="H90" i="7"/>
  <c r="H206" i="7"/>
  <c r="H73" i="7"/>
  <c r="H216" i="7"/>
  <c r="H198" i="7"/>
  <c r="H174" i="7"/>
  <c r="H155" i="7"/>
  <c r="H141" i="7"/>
  <c r="H123" i="7"/>
  <c r="H103" i="7"/>
  <c r="G206" i="7"/>
  <c r="G166" i="7"/>
  <c r="G132" i="7"/>
  <c r="G90" i="7"/>
  <c r="G174" i="7"/>
  <c r="G141" i="7"/>
  <c r="G73" i="7"/>
  <c r="G216" i="7"/>
  <c r="G224" i="7"/>
  <c r="G190" i="7"/>
  <c r="G113" i="7"/>
  <c r="G198" i="7"/>
  <c r="G155" i="7"/>
  <c r="G123" i="7"/>
  <c r="G103" i="7"/>
  <c r="G149" i="7"/>
  <c r="F73" i="7"/>
  <c r="F174" i="7"/>
  <c r="F155" i="7"/>
  <c r="F141" i="7"/>
  <c r="F132" i="7"/>
  <c r="F113" i="7"/>
  <c r="F103" i="7"/>
  <c r="F190" i="7"/>
  <c r="F166" i="7"/>
  <c r="F224" i="7"/>
  <c r="F216" i="7"/>
  <c r="F206" i="7"/>
  <c r="F198" i="7"/>
  <c r="F149" i="7"/>
  <c r="F123" i="7"/>
  <c r="F90" i="7"/>
  <c r="E224" i="7"/>
  <c r="E190" i="7"/>
  <c r="E149" i="7"/>
  <c r="E113" i="7"/>
  <c r="E174" i="7"/>
  <c r="E103" i="7"/>
  <c r="E90" i="7"/>
  <c r="E216" i="7"/>
  <c r="E206" i="7"/>
  <c r="E166" i="7"/>
  <c r="E198" i="7"/>
  <c r="E155" i="7"/>
  <c r="E123" i="7"/>
  <c r="E73" i="7"/>
  <c r="E141" i="7"/>
  <c r="E132" i="7"/>
  <c r="D190" i="7"/>
  <c r="D216" i="7"/>
  <c r="D155" i="7"/>
  <c r="D141" i="7"/>
  <c r="D224" i="7"/>
  <c r="D206" i="7"/>
  <c r="D166" i="7"/>
  <c r="D149" i="7"/>
  <c r="D132" i="7"/>
  <c r="D113" i="7"/>
  <c r="D90" i="7"/>
  <c r="D73" i="7"/>
  <c r="D198" i="7"/>
  <c r="D174" i="7"/>
  <c r="D123" i="7"/>
  <c r="D103" i="7"/>
  <c r="C206" i="7"/>
  <c r="C166" i="7"/>
  <c r="C132" i="7"/>
  <c r="C90" i="7"/>
  <c r="C174" i="7"/>
  <c r="C103" i="7"/>
  <c r="C149" i="7"/>
  <c r="C216" i="7"/>
  <c r="C224" i="7"/>
  <c r="C190" i="7"/>
  <c r="C113" i="7"/>
  <c r="C198" i="7"/>
  <c r="C155" i="7"/>
  <c r="C123" i="7"/>
  <c r="C141" i="7"/>
  <c r="C73" i="7"/>
  <c r="B224" i="7"/>
  <c r="B206" i="7"/>
  <c r="B190" i="7"/>
  <c r="B166" i="7"/>
  <c r="B132" i="7"/>
  <c r="B113" i="7"/>
  <c r="B90" i="7"/>
  <c r="B216" i="7"/>
  <c r="B198" i="7"/>
  <c r="B174" i="7"/>
  <c r="B155" i="7"/>
  <c r="B141" i="7"/>
  <c r="B123" i="7"/>
  <c r="B103" i="7"/>
  <c r="B73" i="7"/>
  <c r="B149" i="7"/>
  <c r="B11" i="7"/>
  <c r="B9" i="7"/>
  <c r="C9" i="7" l="1"/>
  <c r="C11" i="7"/>
  <c r="D11" i="7" s="1"/>
  <c r="E11" i="7" s="1"/>
  <c r="F11" i="7" s="1"/>
  <c r="G11" i="7" s="1"/>
  <c r="H11" i="7" s="1"/>
  <c r="I11" i="7" s="1"/>
  <c r="J11" i="7" s="1"/>
  <c r="K11" i="7" s="1"/>
  <c r="L11" i="7" s="1"/>
  <c r="M11" i="7" s="1"/>
  <c r="L9" i="7"/>
  <c r="I9" i="7"/>
  <c r="K9" i="7"/>
  <c r="M9" i="7"/>
  <c r="G9" i="7"/>
  <c r="N8" i="7"/>
  <c r="H9" i="7"/>
  <c r="E9" i="7"/>
  <c r="J9" i="7"/>
  <c r="F9" i="7"/>
  <c r="D9" i="7"/>
  <c r="N206" i="7" l="1"/>
  <c r="N190" i="7"/>
  <c r="N149" i="7"/>
  <c r="N132" i="7"/>
  <c r="N224" i="7"/>
  <c r="N90" i="7"/>
  <c r="N216" i="7"/>
  <c r="N198" i="7"/>
  <c r="N174" i="7"/>
  <c r="N155" i="7"/>
  <c r="N141" i="7"/>
  <c r="N123" i="7"/>
  <c r="N103" i="7"/>
  <c r="N73" i="7"/>
  <c r="N166" i="7"/>
  <c r="N113" i="7"/>
  <c r="O8" i="7"/>
  <c r="N9" i="7"/>
  <c r="O9" i="7" s="1"/>
  <c r="O224" i="7" l="1"/>
  <c r="O206" i="7"/>
  <c r="O190" i="7"/>
  <c r="O166" i="7"/>
  <c r="O149" i="7"/>
  <c r="O132" i="7"/>
  <c r="O113" i="7"/>
  <c r="O90" i="7"/>
  <c r="O216" i="7"/>
  <c r="O198" i="7"/>
  <c r="O174" i="7"/>
  <c r="O155" i="7"/>
  <c r="O141" i="7"/>
  <c r="O103" i="7"/>
  <c r="O123" i="7"/>
  <c r="O7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A10" authorId="0" shapeId="0" xr:uid="{00000000-0006-0000-0000-000001000000}">
      <text>
        <r>
          <rPr>
            <b/>
            <sz val="11"/>
            <color indexed="81"/>
            <rFont val="Tahoma"/>
            <family val="2"/>
          </rPr>
          <t xml:space="preserve">Aanpassingen Spaarrekening:
</t>
        </r>
        <r>
          <rPr>
            <sz val="11"/>
            <color indexed="81"/>
            <rFont val="Tahoma"/>
            <family val="2"/>
          </rPr>
          <t>Dit huishoudboekje is niet in staat veranderingen op je spaarrekening bij te houden zoals rente, betalingen die je direct maakt vanaf je spaarrekeing of winst/verlies op investeringen.
Deze specifieke aanpassingen kun je hier invullen zodat je spaarrekening gelijk blijft lopen met de werkelijkheid.
Als je geld overboekt van je spaarrekening naar je betaalrekening dan kun je dit invullen in de tabel genaamd "Inkomen &gt; Van Spaar naar Betaalrekening"</t>
        </r>
      </text>
    </comment>
    <comment ref="A62" authorId="0" shapeId="0" xr:uid="{00000000-0006-0000-0000-00000200000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treated as income.</t>
        </r>
      </text>
    </comment>
  </commentList>
</comments>
</file>

<file path=xl/sharedStrings.xml><?xml version="1.0" encoding="utf-8"?>
<sst xmlns="http://schemas.openxmlformats.org/spreadsheetml/2006/main" count="209" uniqueCount="136">
  <si>
    <t>Internet</t>
  </si>
  <si>
    <t>Hobbies</t>
  </si>
  <si>
    <t>Games</t>
  </si>
  <si>
    <t>Auto</t>
  </si>
  <si>
    <t>Entertainment</t>
  </si>
  <si>
    <t>[42]</t>
  </si>
  <si>
    <t>Jan</t>
  </si>
  <si>
    <t>Feb</t>
  </si>
  <si>
    <t>Apr</t>
  </si>
  <si>
    <t>Jun</t>
  </si>
  <si>
    <t>Jul</t>
  </si>
  <si>
    <t>Aug</t>
  </si>
  <si>
    <t>Sep</t>
  </si>
  <si>
    <t>Nov</t>
  </si>
  <si>
    <t>Dec</t>
  </si>
  <si>
    <t>Maa</t>
  </si>
  <si>
    <t>Mei</t>
  </si>
  <si>
    <t>Okt</t>
  </si>
  <si>
    <t>Totaal</t>
  </si>
  <si>
    <t>Gem</t>
  </si>
  <si>
    <t>Samenvatting</t>
  </si>
  <si>
    <t>Totale inkomen</t>
  </si>
  <si>
    <t>Totale Uitgaven</t>
  </si>
  <si>
    <t>Netto (inkomen - uitgaven)</t>
  </si>
  <si>
    <t>Betaalrekening</t>
  </si>
  <si>
    <t>Beginsaldo Betaalrekening</t>
  </si>
  <si>
    <t>Beginsaldo Spaarrekening</t>
  </si>
  <si>
    <t>Budget Planner</t>
  </si>
  <si>
    <t>Salaris</t>
  </si>
  <si>
    <t>Rente</t>
  </si>
  <si>
    <t>Dividend</t>
  </si>
  <si>
    <t>Financiële meevallers</t>
  </si>
  <si>
    <t>Anders</t>
  </si>
  <si>
    <t>Van Spaar naar Betaalrekening</t>
  </si>
  <si>
    <t>Inkomen</t>
  </si>
  <si>
    <t>Sparen</t>
  </si>
  <si>
    <t>Naar spaarrekening</t>
  </si>
  <si>
    <t>Naar noodfonds</t>
  </si>
  <si>
    <t>Naar pensioenrekening</t>
  </si>
  <si>
    <t>Naar beleggingsrekening</t>
  </si>
  <si>
    <t>Naar kinderrekening</t>
  </si>
  <si>
    <t xml:space="preserve"> Gem</t>
  </si>
  <si>
    <t xml:space="preserve"> Totaal </t>
  </si>
  <si>
    <t xml:space="preserve"> Totaal</t>
  </si>
  <si>
    <t>Elektriciteit</t>
  </si>
  <si>
    <t>Gas</t>
  </si>
  <si>
    <t>Water/Riolering/Afval</t>
  </si>
  <si>
    <t>Huistelefoon</t>
  </si>
  <si>
    <t>TV</t>
  </si>
  <si>
    <t>Meubilair/Apparatuur</t>
  </si>
  <si>
    <t>Hypotheek/Huur</t>
  </si>
  <si>
    <t>Tuin</t>
  </si>
  <si>
    <t>Huishoudelijke middelen</t>
  </si>
  <si>
    <t>Onderhoud</t>
  </si>
  <si>
    <t>Verbeteringen</t>
  </si>
  <si>
    <t>Dagelijkse Uitgaven</t>
  </si>
  <si>
    <t>Boodschappen</t>
  </si>
  <si>
    <t>Persoonlijke verzorging</t>
  </si>
  <si>
    <t>Kleren</t>
  </si>
  <si>
    <t>Schoonmaakhulp</t>
  </si>
  <si>
    <t>Uiteten</t>
  </si>
  <si>
    <t>Kapper</t>
  </si>
  <si>
    <t>Overig 1</t>
  </si>
  <si>
    <t>Overig 2</t>
  </si>
  <si>
    <t>% van Totale Uitgaven</t>
  </si>
  <si>
    <t>Kinderen</t>
  </si>
  <si>
    <t>Medisch</t>
  </si>
  <si>
    <t>Schoolspullen</t>
  </si>
  <si>
    <t>Oppaser</t>
  </si>
  <si>
    <t>Speelgoed/Spellen</t>
  </si>
  <si>
    <t>Transport</t>
  </si>
  <si>
    <t>Huishouden</t>
  </si>
  <si>
    <t>Autobetaling / Depreciatie</t>
  </si>
  <si>
    <t>Brandstofkosten</t>
  </si>
  <si>
    <t>Openbaar Vervoer</t>
  </si>
  <si>
    <t>Registratie</t>
  </si>
  <si>
    <t>Gezondheid</t>
  </si>
  <si>
    <t>Dokter/Tandarts</t>
  </si>
  <si>
    <t>Medicijnen</t>
  </si>
  <si>
    <t>Noodgeval</t>
  </si>
  <si>
    <t>Verzekering</t>
  </si>
  <si>
    <t>Zorg</t>
  </si>
  <si>
    <t>Woon/Inboedel</t>
  </si>
  <si>
    <t>Levens</t>
  </si>
  <si>
    <t>Onderwijs</t>
  </si>
  <si>
    <t>Boeken</t>
  </si>
  <si>
    <t>Lesgeld/Vrijwilige Bijdrage School</t>
  </si>
  <si>
    <t>Contributie (Sport/Muziek)</t>
  </si>
  <si>
    <t>Donaties</t>
  </si>
  <si>
    <t>Goede doelen</t>
  </si>
  <si>
    <t>Studieschuld</t>
  </si>
  <si>
    <t>Andere lening</t>
  </si>
  <si>
    <t>Creditcard</t>
  </si>
  <si>
    <t>Verplichtingen</t>
  </si>
  <si>
    <t>Alimentatie</t>
  </si>
  <si>
    <t>Belastingen</t>
  </si>
  <si>
    <t>Lokale belastingen</t>
  </si>
  <si>
    <t>Bedrijfsuitgaven</t>
  </si>
  <si>
    <t>Aftrekbare Uitgaven</t>
  </si>
  <si>
    <t>Niet-Aftrekbare Uitgaven</t>
  </si>
  <si>
    <t>Muziek</t>
  </si>
  <si>
    <t>Film/Video</t>
  </si>
  <si>
    <t>Bioscoop</t>
  </si>
  <si>
    <t>Concerten/Theater</t>
  </si>
  <si>
    <t>Fotografie</t>
  </si>
  <si>
    <t>Sporten</t>
  </si>
  <si>
    <t>Recreatie</t>
  </si>
  <si>
    <t>Gadgets</t>
  </si>
  <si>
    <t>Eigen Risico</t>
  </si>
  <si>
    <t>Huisdieren</t>
  </si>
  <si>
    <t>Eten</t>
  </si>
  <si>
    <t>Speelgoed/Benodigheden</t>
  </si>
  <si>
    <t>Abonnementen</t>
  </si>
  <si>
    <t>Krant</t>
  </si>
  <si>
    <t>Magazine</t>
  </si>
  <si>
    <t>Andere organisaties</t>
  </si>
  <si>
    <t>Vakantie</t>
  </si>
  <si>
    <t>Reizen</t>
  </si>
  <si>
    <t>Hotel/Caravan/Huisje</t>
  </si>
  <si>
    <t>Huurauto</t>
  </si>
  <si>
    <t>Overig</t>
  </si>
  <si>
    <t>Bankkosten</t>
  </si>
  <si>
    <t>Spaarrekeningen</t>
  </si>
  <si>
    <t>Aanpassingen Spaarrekeningen</t>
  </si>
  <si>
    <t>Toeslagen</t>
  </si>
  <si>
    <t>Aanraders</t>
  </si>
  <si>
    <t>BLOG</t>
  </si>
  <si>
    <t>De 6-Stappen Gids Budgetteren Als Een Expert</t>
  </si>
  <si>
    <t>Wat Is Een Budget? (Tips &amp; Trucs)</t>
  </si>
  <si>
    <t>HetGeldCollege.nl</t>
  </si>
  <si>
    <t>Wat ontzettend leuk dat je het huishoudboekje van HetGeldCollege.nl hebt gedownload!</t>
  </si>
  <si>
    <t>Handleiding Huishoudboek</t>
  </si>
  <si>
    <t xml:space="preserve">Als je problemen hebt met het huishoudboekje bekijk dan onderstaande link. Onderaan de pagina heb ik een korte handleiding neergezet. </t>
  </si>
  <si>
    <t>Suggesties/Opmerkingen? Je mail is op info@hetgeldcollege.nl altijd welkom!</t>
  </si>
  <si>
    <t>Ik hoop oprecht dat het je kan helpen met duidelijkheidheid creëren in je financiën.</t>
  </si>
  <si>
    <t>Stefan Kleinekoort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</si>
</sst>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00_);_(&quot;$&quot;* \(#,##0.00\);_(&quot;$&quot;* &quot;-&quot;??_);_(@_)"/>
    <numFmt numFmtId="165" formatCode="_(* #,##0.00_);_(* \(#,##0.00\);_(* &quot;-&quot;??_);_(@_)"/>
    <numFmt numFmtId="166" formatCode="0.0%"/>
    <numFmt numFmtId="167" formatCode="_ [$€-2]\ * #,##0.00_ ;_ [$€-2]\ * \-#,##0.00_ ;_ [$€-2]\ * &quot;-&quot;??_ ;_ @_ "/>
    <numFmt numFmtId="168" formatCode="_ [$€-413]\ * #,##0.00_ ;_ [$€-413]\ * \-#,##0.00_ ;_ [$€-413]\ * &quot;-&quot;??_ ;_ @_ "/>
  </numFmts>
  <fonts count="52" x14ac:knownFonts="1">
    <font>
      <sz val="11"/>
      <name val="Arial"/>
      <family val="2"/>
    </font>
    <font>
      <sz val="10"/>
      <name val="Arial"/>
      <family val="2"/>
    </font>
    <font>
      <u/>
      <sz val="10"/>
      <color indexed="12"/>
      <name val="Arial"/>
      <family val="2"/>
    </font>
    <font>
      <sz val="10"/>
      <name val="Trebuchet MS"/>
      <family val="2"/>
    </font>
    <font>
      <sz val="10"/>
      <name val="Trebuchet MS"/>
      <family val="2"/>
    </font>
    <font>
      <sz val="10"/>
      <name val="Trebuchet MS"/>
      <family val="2"/>
    </font>
    <font>
      <sz val="10"/>
      <name val="Trebuchet MS"/>
      <family val="2"/>
    </font>
    <font>
      <sz val="8"/>
      <name val="Trebuchet MS"/>
      <family val="2"/>
    </font>
    <font>
      <sz val="8"/>
      <color indexed="81"/>
      <name val="Tahoma"/>
      <family val="2"/>
    </font>
    <font>
      <b/>
      <sz val="8"/>
      <color indexed="81"/>
      <name val="Tahoma"/>
      <family val="2"/>
    </font>
    <font>
      <b/>
      <sz val="10"/>
      <name val="Arial"/>
      <family val="2"/>
    </font>
    <font>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u/>
      <sz val="8"/>
      <color indexed="12"/>
      <name val="Trebuchet MS"/>
      <family val="2"/>
      <scheme val="min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6"/>
      <color indexed="9"/>
      <name val="Trebuchet MS"/>
      <family val="2"/>
      <scheme val="minor"/>
    </font>
    <font>
      <sz val="9"/>
      <name val="Trebuchet MS"/>
      <family val="2"/>
    </font>
    <font>
      <sz val="11"/>
      <name val="Arial"/>
      <family val="2"/>
    </font>
    <font>
      <b/>
      <sz val="18"/>
      <color theme="0"/>
      <name val="Arial"/>
      <family val="2"/>
      <scheme val="major"/>
    </font>
    <font>
      <sz val="14"/>
      <name val="Tahoma"/>
      <family val="2"/>
    </font>
    <font>
      <b/>
      <sz val="14"/>
      <color theme="0"/>
      <name val="Tahoma"/>
      <family val="2"/>
    </font>
    <font>
      <sz val="14"/>
      <color theme="0"/>
      <name val="Tahoma"/>
      <family val="2"/>
    </font>
    <font>
      <b/>
      <sz val="14"/>
      <color indexed="9"/>
      <name val="Tahoma"/>
      <family val="2"/>
    </font>
    <font>
      <sz val="14"/>
      <name val="Trebuchet MS"/>
      <family val="2"/>
    </font>
    <font>
      <b/>
      <sz val="11"/>
      <color indexed="81"/>
      <name val="Tahoma"/>
      <family val="2"/>
    </font>
    <font>
      <sz val="11"/>
      <color indexed="81"/>
      <name val="Tahoma"/>
      <family val="2"/>
    </font>
    <font>
      <sz val="14"/>
      <color theme="1" tint="0.249977111117893"/>
      <name val="Tahoma"/>
      <family val="2"/>
    </font>
    <font>
      <b/>
      <sz val="14"/>
      <color theme="1" tint="0.249977111117893"/>
      <name val="Tahoma"/>
      <family val="2"/>
    </font>
    <font>
      <sz val="11"/>
      <color theme="0"/>
      <name val="Arial"/>
      <family val="2"/>
    </font>
    <font>
      <b/>
      <sz val="12"/>
      <color theme="0"/>
      <name val="Tahoma"/>
      <family val="2"/>
    </font>
    <font>
      <u/>
      <sz val="12"/>
      <color indexed="12"/>
      <name val="Tahoma"/>
      <family val="2"/>
    </font>
    <font>
      <sz val="12"/>
      <color theme="1" tint="0.249977111117893"/>
      <name val="Tahoma"/>
      <family val="2"/>
    </font>
    <font>
      <sz val="28"/>
      <color theme="0"/>
      <name val="Helvetica"/>
      <family val="3"/>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4.9989318521683403E-2"/>
        <bgColor indexed="64"/>
      </patternFill>
    </fill>
    <fill>
      <patternFill patternType="solid">
        <fgColor rgb="FF66B8BC"/>
        <bgColor indexed="64"/>
      </patternFill>
    </fill>
    <fill>
      <patternFill patternType="solid">
        <fgColor theme="3" tint="0.79998168889431442"/>
        <bgColor indexed="64"/>
      </patternFill>
    </fill>
    <fill>
      <patternFill patternType="solid">
        <fgColor rgb="FFFD882B"/>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theme="0" tint="-0.24994659260841701"/>
      </top>
      <bottom/>
      <diagonal/>
    </border>
    <border>
      <left style="thin">
        <color theme="0" tint="-0.14996795556505021"/>
      </left>
      <right/>
      <top style="thin">
        <color theme="0" tint="-0.24994659260841701"/>
      </top>
      <bottom/>
      <diagonal/>
    </border>
    <border>
      <left/>
      <right/>
      <top/>
      <bottom style="thin">
        <color theme="0" tint="-0.24994659260841701"/>
      </bottom>
      <diagonal/>
    </border>
    <border>
      <left/>
      <right/>
      <top style="thin">
        <color theme="0" tint="-0.24994659260841701"/>
      </top>
      <bottom style="double">
        <color rgb="FF66B8BC"/>
      </bottom>
      <diagonal/>
    </border>
    <border>
      <left style="thin">
        <color theme="0" tint="-0.14996795556505021"/>
      </left>
      <right/>
      <top style="thin">
        <color theme="0" tint="-0.24994659260841701"/>
      </top>
      <bottom style="double">
        <color rgb="FF66B8BC"/>
      </bottom>
      <diagonal/>
    </border>
    <border>
      <left/>
      <right style="thin">
        <color theme="0" tint="-0.14996795556505021"/>
      </right>
      <top style="thin">
        <color theme="0" tint="-0.24994659260841701"/>
      </top>
      <bottom style="double">
        <color rgb="FF66B8BC"/>
      </bottom>
      <diagonal/>
    </border>
    <border>
      <left style="thin">
        <color theme="0" tint="-0.14996795556505021"/>
      </left>
      <right/>
      <top style="thin">
        <color theme="0" tint="-0.24994659260841701"/>
      </top>
      <bottom style="double">
        <color rgb="FFFD882B"/>
      </bottom>
      <diagonal/>
    </border>
  </borders>
  <cellStyleXfs count="46">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1"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8">
    <xf numFmtId="0" fontId="0" fillId="0" borderId="0" xfId="0"/>
    <xf numFmtId="0" fontId="4" fillId="0" borderId="0" xfId="0" applyFont="1"/>
    <xf numFmtId="0" fontId="6" fillId="0" borderId="0" xfId="0" applyFont="1"/>
    <xf numFmtId="0" fontId="5" fillId="0" borderId="0" xfId="0" applyFont="1" applyAlignment="1">
      <alignment vertical="center"/>
    </xf>
    <xf numFmtId="0" fontId="10" fillId="0" borderId="0" xfId="0" applyFont="1" applyBorder="1" applyAlignment="1">
      <alignment horizontal="right" vertical="center"/>
    </xf>
    <xf numFmtId="0" fontId="7"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29" fillId="0" borderId="0" xfId="36" applyFont="1" applyBorder="1" applyAlignment="1" applyProtection="1"/>
    <xf numFmtId="0" fontId="30" fillId="0" borderId="0" xfId="0" applyFont="1"/>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horizontal="right" vertical="center"/>
    </xf>
    <xf numFmtId="0" fontId="33" fillId="0" borderId="0" xfId="0" applyFont="1" applyBorder="1" applyAlignment="1">
      <alignment horizontal="right" vertical="center"/>
    </xf>
    <xf numFmtId="0" fontId="30" fillId="0" borderId="0" xfId="0" applyFont="1" applyBorder="1" applyAlignment="1">
      <alignment horizontal="right" vertical="center"/>
    </xf>
    <xf numFmtId="0" fontId="34" fillId="0" borderId="0" xfId="0" applyFont="1" applyAlignment="1">
      <alignment horizontal="right" vertical="center"/>
    </xf>
    <xf numFmtId="0" fontId="33" fillId="0" borderId="0" xfId="0" applyFont="1" applyAlignment="1">
      <alignment horizontal="right" vertical="center"/>
    </xf>
    <xf numFmtId="0" fontId="35" fillId="0" borderId="0" xfId="0" applyFont="1" applyAlignment="1">
      <alignment vertical="center"/>
    </xf>
    <xf numFmtId="0" fontId="35" fillId="0" borderId="0" xfId="0" applyFont="1" applyBorder="1" applyAlignment="1">
      <alignment vertical="center"/>
    </xf>
    <xf numFmtId="0" fontId="35" fillId="0" borderId="0" xfId="0" applyFont="1"/>
    <xf numFmtId="0" fontId="3" fillId="0" borderId="0" xfId="0" applyFont="1"/>
    <xf numFmtId="0" fontId="31" fillId="0" borderId="0" xfId="0" applyFont="1" applyBorder="1" applyAlignment="1">
      <alignment horizontal="right"/>
    </xf>
    <xf numFmtId="0" fontId="36" fillId="0" borderId="0" xfId="0" applyNumberFormat="1" applyFont="1" applyAlignment="1">
      <alignment vertical="top"/>
    </xf>
    <xf numFmtId="0" fontId="36" fillId="0" borderId="0" xfId="0" applyNumberFormat="1" applyFont="1"/>
    <xf numFmtId="0" fontId="36" fillId="0" borderId="0" xfId="0" applyNumberFormat="1" applyFont="1" applyAlignment="1">
      <alignment vertical="center"/>
    </xf>
    <xf numFmtId="0" fontId="1" fillId="0" borderId="0" xfId="0" applyNumberFormat="1" applyFont="1"/>
    <xf numFmtId="0" fontId="3" fillId="0" borderId="0" xfId="0" applyFont="1" applyBorder="1" applyAlignment="1">
      <alignment vertical="center"/>
    </xf>
    <xf numFmtId="0" fontId="35" fillId="0" borderId="0" xfId="0" applyFont="1" applyAlignment="1"/>
    <xf numFmtId="0" fontId="35" fillId="0" borderId="0" xfId="0" applyFont="1" applyBorder="1" applyAlignment="1"/>
    <xf numFmtId="0" fontId="38" fillId="0" borderId="0" xfId="0" applyFont="1" applyFill="1" applyBorder="1" applyAlignment="1">
      <alignment horizontal="right" vertical="center"/>
    </xf>
    <xf numFmtId="0" fontId="39" fillId="24" borderId="13" xfId="0" applyFont="1" applyFill="1" applyBorder="1" applyAlignment="1">
      <alignment horizontal="center" vertical="center" shrinkToFit="1"/>
    </xf>
    <xf numFmtId="165" fontId="39" fillId="24" borderId="13" xfId="0" applyNumberFormat="1" applyFont="1" applyFill="1" applyBorder="1" applyAlignment="1">
      <alignment horizontal="center" vertical="center"/>
    </xf>
    <xf numFmtId="0" fontId="38" fillId="0" borderId="0" xfId="0" applyFont="1" applyFill="1" applyBorder="1" applyAlignment="1">
      <alignment vertical="center" shrinkToFit="1"/>
    </xf>
    <xf numFmtId="3" fontId="38" fillId="0" borderId="0" xfId="0" applyNumberFormat="1" applyFont="1" applyFill="1" applyBorder="1" applyAlignment="1">
      <alignment vertical="center"/>
    </xf>
    <xf numFmtId="0" fontId="39" fillId="22" borderId="13" xfId="0" applyFont="1" applyFill="1" applyBorder="1" applyAlignment="1">
      <alignment horizontal="center" vertical="center" shrinkToFit="1"/>
    </xf>
    <xf numFmtId="0" fontId="38" fillId="0" borderId="0" xfId="0" applyFont="1" applyAlignment="1">
      <alignment vertical="center" shrinkToFit="1"/>
    </xf>
    <xf numFmtId="0" fontId="38" fillId="0" borderId="0" xfId="0"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Fill="1" applyBorder="1" applyAlignment="1">
      <alignment vertical="center"/>
    </xf>
    <xf numFmtId="0" fontId="40" fillId="0" borderId="0" xfId="0" applyFont="1" applyFill="1" applyBorder="1" applyAlignment="1">
      <alignment horizontal="right" vertical="center" shrinkToFit="1"/>
    </xf>
    <xf numFmtId="0" fontId="41" fillId="22" borderId="0" xfId="0" applyFont="1" applyFill="1" applyAlignment="1">
      <alignment horizontal="center" vertical="center"/>
    </xf>
    <xf numFmtId="0" fontId="42" fillId="0" borderId="0" xfId="0" applyFont="1" applyAlignment="1">
      <alignment vertical="center"/>
    </xf>
    <xf numFmtId="0" fontId="0" fillId="0" borderId="0" xfId="0" applyNumberFormat="1" applyFont="1"/>
    <xf numFmtId="0" fontId="45" fillId="23" borderId="11" xfId="0" applyFont="1" applyFill="1" applyBorder="1" applyAlignment="1">
      <alignment vertical="center" shrinkToFit="1"/>
    </xf>
    <xf numFmtId="3" fontId="45" fillId="0" borderId="12" xfId="28" applyNumberFormat="1" applyFont="1" applyBorder="1" applyAlignment="1">
      <alignment vertical="center"/>
    </xf>
    <xf numFmtId="167" fontId="45" fillId="21" borderId="12" xfId="0" applyNumberFormat="1" applyFont="1" applyFill="1" applyBorder="1" applyAlignment="1">
      <alignment vertical="center"/>
    </xf>
    <xf numFmtId="3" fontId="45" fillId="0" borderId="17" xfId="28" applyNumberFormat="1" applyFont="1" applyBorder="1" applyAlignment="1">
      <alignment vertical="center"/>
    </xf>
    <xf numFmtId="167" fontId="45" fillId="21" borderId="17" xfId="0" applyNumberFormat="1" applyFont="1" applyFill="1" applyBorder="1" applyAlignment="1">
      <alignment vertical="center"/>
    </xf>
    <xf numFmtId="0" fontId="46" fillId="21" borderId="0" xfId="0" applyFont="1" applyFill="1" applyBorder="1" applyAlignment="1">
      <alignment horizontal="right" shrinkToFit="1"/>
    </xf>
    <xf numFmtId="3" fontId="45" fillId="21" borderId="0" xfId="0" applyNumberFormat="1" applyFont="1" applyFill="1" applyBorder="1" applyAlignment="1"/>
    <xf numFmtId="167" fontId="45" fillId="21" borderId="0" xfId="0" applyNumberFormat="1" applyFont="1" applyFill="1" applyBorder="1" applyAlignment="1"/>
    <xf numFmtId="0" fontId="45" fillId="23" borderId="0" xfId="0" applyFont="1" applyFill="1" applyBorder="1" applyAlignment="1">
      <alignment horizontal="right" vertical="center"/>
    </xf>
    <xf numFmtId="3" fontId="45" fillId="23" borderId="0" xfId="29" applyNumberFormat="1" applyFont="1" applyFill="1" applyBorder="1" applyAlignment="1">
      <alignment horizontal="right" vertical="center"/>
    </xf>
    <xf numFmtId="3" fontId="45" fillId="23" borderId="0" xfId="0" applyNumberFormat="1" applyFont="1" applyFill="1" applyAlignment="1">
      <alignment vertical="center"/>
    </xf>
    <xf numFmtId="0" fontId="45" fillId="23" borderId="10" xfId="0" applyFont="1" applyFill="1" applyBorder="1" applyAlignment="1">
      <alignment horizontal="right" vertical="center"/>
    </xf>
    <xf numFmtId="3" fontId="45" fillId="23" borderId="10" xfId="29" applyNumberFormat="1" applyFont="1" applyFill="1" applyBorder="1" applyAlignment="1">
      <alignment horizontal="right" vertical="center"/>
    </xf>
    <xf numFmtId="3" fontId="45" fillId="23" borderId="10" xfId="0" applyNumberFormat="1" applyFont="1" applyFill="1" applyBorder="1" applyAlignment="1">
      <alignment vertical="center"/>
    </xf>
    <xf numFmtId="0" fontId="46" fillId="23" borderId="0" xfId="0" applyFont="1" applyFill="1" applyBorder="1" applyAlignment="1">
      <alignment horizontal="right" vertical="center"/>
    </xf>
    <xf numFmtId="38" fontId="46" fillId="23" borderId="0" xfId="29" applyNumberFormat="1" applyFont="1" applyFill="1" applyBorder="1" applyAlignment="1">
      <alignment horizontal="right" vertical="center"/>
    </xf>
    <xf numFmtId="0" fontId="45" fillId="21" borderId="0" xfId="0" applyFont="1" applyFill="1" applyBorder="1" applyAlignment="1">
      <alignment horizontal="right" vertical="center"/>
    </xf>
    <xf numFmtId="38" fontId="45" fillId="0" borderId="7" xfId="28" applyNumberFormat="1" applyFont="1" applyFill="1" applyBorder="1" applyAlignment="1">
      <alignment vertical="center"/>
    </xf>
    <xf numFmtId="3" fontId="45" fillId="21" borderId="0" xfId="0" applyNumberFormat="1" applyFont="1" applyFill="1" applyBorder="1" applyAlignment="1">
      <alignment vertical="center"/>
    </xf>
    <xf numFmtId="38" fontId="45" fillId="21" borderId="0" xfId="29" applyNumberFormat="1" applyFont="1" applyFill="1" applyBorder="1" applyAlignment="1">
      <alignment horizontal="right" vertical="center"/>
    </xf>
    <xf numFmtId="0" fontId="45" fillId="21" borderId="0" xfId="0" applyFont="1" applyFill="1" applyBorder="1" applyAlignment="1">
      <alignment vertical="center"/>
    </xf>
    <xf numFmtId="167" fontId="45" fillId="0" borderId="7" xfId="28" applyNumberFormat="1" applyFont="1" applyFill="1" applyBorder="1" applyAlignment="1">
      <alignment vertical="center"/>
    </xf>
    <xf numFmtId="168" fontId="45" fillId="21" borderId="12" xfId="0" applyNumberFormat="1" applyFont="1" applyFill="1" applyBorder="1" applyAlignment="1">
      <alignment vertical="center"/>
    </xf>
    <xf numFmtId="0" fontId="45" fillId="23" borderId="16" xfId="0" applyFont="1" applyFill="1" applyBorder="1" applyAlignment="1">
      <alignment vertical="center" shrinkToFit="1"/>
    </xf>
    <xf numFmtId="3" fontId="45" fillId="0" borderId="15" xfId="28" applyNumberFormat="1" applyFont="1" applyBorder="1" applyAlignment="1">
      <alignment vertical="center"/>
    </xf>
    <xf numFmtId="168" fontId="45" fillId="21" borderId="15" xfId="0" applyNumberFormat="1" applyFont="1" applyFill="1" applyBorder="1" applyAlignment="1">
      <alignment vertical="center"/>
    </xf>
    <xf numFmtId="168" fontId="45" fillId="21" borderId="0" xfId="0" applyNumberFormat="1" applyFont="1" applyFill="1" applyBorder="1" applyAlignment="1"/>
    <xf numFmtId="0" fontId="45" fillId="20" borderId="0" xfId="0" applyFont="1" applyFill="1" applyBorder="1" applyAlignment="1">
      <alignment horizontal="right" shrinkToFit="1"/>
    </xf>
    <xf numFmtId="166" fontId="45" fillId="20" borderId="0" xfId="42" applyNumberFormat="1" applyFont="1" applyFill="1" applyBorder="1" applyAlignment="1">
      <alignment horizontal="right"/>
    </xf>
    <xf numFmtId="167" fontId="45" fillId="21" borderId="12" xfId="29" applyNumberFormat="1" applyFont="1" applyFill="1" applyBorder="1" applyAlignment="1">
      <alignment vertical="center"/>
    </xf>
    <xf numFmtId="167" fontId="45" fillId="21" borderId="15" xfId="29" applyNumberFormat="1" applyFont="1" applyFill="1" applyBorder="1" applyAlignment="1">
      <alignment vertical="center"/>
    </xf>
    <xf numFmtId="167" fontId="45" fillId="21" borderId="0" xfId="29" applyNumberFormat="1" applyFont="1" applyFill="1" applyBorder="1" applyAlignment="1"/>
    <xf numFmtId="0" fontId="45" fillId="23" borderId="14" xfId="0" applyFont="1" applyFill="1" applyBorder="1" applyAlignment="1">
      <alignment vertical="center" shrinkToFit="1"/>
    </xf>
    <xf numFmtId="167" fontId="45" fillId="21" borderId="15" xfId="0" applyNumberFormat="1" applyFont="1" applyFill="1" applyBorder="1" applyAlignment="1">
      <alignment vertical="center"/>
    </xf>
    <xf numFmtId="0" fontId="36" fillId="22" borderId="0" xfId="0" applyNumberFormat="1" applyFont="1" applyFill="1" applyAlignment="1">
      <alignment vertical="top"/>
    </xf>
    <xf numFmtId="0" fontId="48" fillId="22" borderId="0" xfId="0" applyNumberFormat="1" applyFont="1" applyFill="1" applyAlignment="1">
      <alignment vertical="top"/>
    </xf>
    <xf numFmtId="0" fontId="49" fillId="0" borderId="0" xfId="36" applyNumberFormat="1" applyFont="1" applyAlignment="1" applyProtection="1">
      <alignment vertical="top"/>
    </xf>
    <xf numFmtId="0" fontId="50" fillId="23" borderId="0" xfId="0" applyFont="1" applyFill="1" applyBorder="1" applyAlignment="1">
      <alignment vertical="center" shrinkToFit="1"/>
    </xf>
    <xf numFmtId="0" fontId="47" fillId="22" borderId="0" xfId="0" applyNumberFormat="1" applyFont="1" applyFill="1" applyAlignment="1">
      <alignment horizontal="center" vertical="top"/>
    </xf>
    <xf numFmtId="0" fontId="36" fillId="22" borderId="0" xfId="0" applyNumberFormat="1" applyFont="1" applyFill="1" applyAlignment="1">
      <alignment horizontal="center" vertical="top"/>
    </xf>
    <xf numFmtId="0" fontId="47" fillId="22" borderId="0" xfId="0" applyNumberFormat="1" applyFont="1" applyFill="1" applyAlignment="1">
      <alignment horizontal="center" vertical="top" wrapText="1"/>
    </xf>
    <xf numFmtId="0" fontId="49" fillId="22" borderId="0" xfId="36" applyNumberFormat="1" applyFont="1" applyFill="1" applyAlignment="1" applyProtection="1">
      <alignment horizontal="center" vertical="top"/>
    </xf>
    <xf numFmtId="0" fontId="51" fillId="22" borderId="0" xfId="0" applyNumberFormat="1" applyFont="1" applyFill="1" applyAlignment="1">
      <alignment horizontal="center" vertical="top"/>
    </xf>
    <xf numFmtId="0" fontId="37" fillId="22" borderId="0" xfId="0"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6" builtinId="22" customBuiltin="1"/>
    <cellStyle name="Controlecel" xfId="27" builtinId="23" customBuiltin="1"/>
    <cellStyle name="Gekoppelde cel" xfId="38" builtinId="24" customBuiltin="1"/>
    <cellStyle name="Goed" xfId="31" builtinId="26" customBuiltin="1"/>
    <cellStyle name="Hyperlink" xfId="36" builtinId="8"/>
    <cellStyle name="Invoer" xfId="37" builtinId="20" customBuiltin="1"/>
    <cellStyle name="Komma" xfId="28" builtinId="3"/>
    <cellStyle name="Kop 1" xfId="32" builtinId="16" customBuiltin="1"/>
    <cellStyle name="Kop 2" xfId="33" builtinId="17" customBuiltin="1"/>
    <cellStyle name="Kop 3" xfId="34" builtinId="18" customBuiltin="1"/>
    <cellStyle name="Kop 4" xfId="35" builtinId="19" customBuiltin="1"/>
    <cellStyle name="Neutraal" xfId="39" builtinId="28" customBuiltin="1"/>
    <cellStyle name="Notitie" xfId="40" builtinId="10" customBuiltin="1"/>
    <cellStyle name="Ongeldig" xfId="25" builtinId="27" customBuiltin="1"/>
    <cellStyle name="Procent" xfId="42" builtinId="5"/>
    <cellStyle name="Standaard" xfId="0" builtinId="0" customBuiltin="1"/>
    <cellStyle name="Titel" xfId="43" builtinId="15" customBuiltin="1"/>
    <cellStyle name="Totaal" xfId="44" builtinId="25" customBuiltin="1"/>
    <cellStyle name="Uitvoer" xfId="41" builtinId="21" customBuiltin="1"/>
    <cellStyle name="Valuta" xfId="29" builtinId="4"/>
    <cellStyle name="Verklarende tekst" xfId="30" builtinId="53" customBuiltin="1"/>
    <cellStyle name="Waarschuwingstekst" xfId="45" builtinId="11" customBuiltin="1"/>
  </cellStyles>
  <dxfs count="14">
    <dxf>
      <fill>
        <patternFill patternType="none">
          <bgColor auto="1"/>
        </patternFill>
      </fill>
    </dxf>
    <dxf>
      <fill>
        <patternFill patternType="solid">
          <fgColor indexed="64"/>
          <bgColor theme="6" tint="0.79998168889431442"/>
        </patternFill>
      </fill>
    </dxf>
    <dxf>
      <font>
        <b/>
        <i val="0"/>
      </font>
    </dxf>
    <dxf>
      <font>
        <b/>
        <i val="0"/>
      </font>
      <fill>
        <patternFill>
          <bgColor theme="6" tint="0.79998168889431442"/>
        </patternFill>
      </fill>
    </dxf>
    <dxf>
      <font>
        <b/>
        <color theme="1"/>
      </font>
      <fill>
        <patternFill>
          <bgColor theme="0" tint="-4.9989318521683403E-2"/>
        </patternFill>
      </fill>
      <border>
        <left/>
        <right/>
        <top style="double">
          <color theme="6"/>
        </top>
        <bottom/>
        <vertical/>
        <horizontal/>
      </border>
    </dxf>
    <dxf>
      <font>
        <b/>
        <color theme="0"/>
      </font>
      <fill>
        <patternFill>
          <bgColor theme="6"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
      <fill>
        <patternFill patternType="none">
          <bgColor auto="1"/>
        </patternFill>
      </fill>
    </dxf>
    <dxf>
      <fill>
        <patternFill patternType="solid">
          <fgColor indexed="64"/>
          <bgColor theme="4" tint="0.79998168889431442"/>
        </patternFill>
      </fill>
    </dxf>
    <dxf>
      <font>
        <b/>
        <i val="0"/>
      </font>
    </dxf>
    <dxf>
      <font>
        <b/>
        <i val="0"/>
      </font>
      <fill>
        <patternFill>
          <bgColor theme="4" tint="0.79998168889431442"/>
        </patternFill>
      </fill>
    </dxf>
    <dxf>
      <font>
        <b/>
        <color theme="1"/>
      </font>
      <fill>
        <patternFill>
          <bgColor theme="0" tint="-4.9989318521683403E-2"/>
        </patternFill>
      </fill>
      <border>
        <left/>
        <right/>
        <top style="double">
          <color theme="4"/>
        </top>
        <bottom/>
        <vertical/>
        <horizontal/>
      </border>
    </dxf>
    <dxf>
      <font>
        <b/>
        <color theme="0"/>
      </font>
      <fill>
        <patternFill>
          <bgColor theme="4"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s>
  <tableStyles count="2" defaultTableStyle="TableStyleMedium2" defaultPivotStyle="PivotStyleLight16">
    <tableStyle name="Accent 1 - Vertex42"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
    <tableStyle name="Accent 5 - Vertex42"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D882B"/>
      <color rgb="FF66B8BC"/>
      <color rgb="FF74A0AE"/>
      <color rgb="FF990033"/>
      <color rgb="FF006600"/>
      <color rgb="FFCC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86547085201794"/>
          <c:y val="0.14112903225806453"/>
          <c:w val="0.86098654708520184"/>
          <c:h val="0.72177419354838712"/>
        </c:manualLayout>
      </c:layout>
      <c:barChart>
        <c:barDir val="col"/>
        <c:grouping val="clustered"/>
        <c:varyColors val="0"/>
        <c:ser>
          <c:idx val="0"/>
          <c:order val="0"/>
          <c:tx>
            <c:strRef>
              <c:f>Budget!$A$9</c:f>
              <c:strCache>
                <c:ptCount val="1"/>
                <c:pt idx="0">
                  <c:v>Netto (inkomen - uitgaven)</c:v>
                </c:pt>
              </c:strCache>
            </c:strRef>
          </c:tx>
          <c:spPr>
            <a:solidFill>
              <a:srgbClr val="FD882B"/>
            </a:solidFill>
            <a:ln>
              <a:noFill/>
            </a:ln>
            <a:effectLst/>
          </c:spPr>
          <c:invertIfNegative val="1"/>
          <c:cat>
            <c:strRef>
              <c:f>Budget!$B$6:$M$6</c:f>
              <c:strCache>
                <c:ptCount val="12"/>
                <c:pt idx="0">
                  <c:v>Jan</c:v>
                </c:pt>
                <c:pt idx="1">
                  <c:v>Feb</c:v>
                </c:pt>
                <c:pt idx="2">
                  <c:v>Maa</c:v>
                </c:pt>
                <c:pt idx="3">
                  <c:v>Apr</c:v>
                </c:pt>
                <c:pt idx="4">
                  <c:v>Mei</c:v>
                </c:pt>
                <c:pt idx="5">
                  <c:v>Jun</c:v>
                </c:pt>
                <c:pt idx="6">
                  <c:v>Jul</c:v>
                </c:pt>
                <c:pt idx="7">
                  <c:v>Aug</c:v>
                </c:pt>
                <c:pt idx="8">
                  <c:v>Sep</c:v>
                </c:pt>
                <c:pt idx="9">
                  <c:v>Okt</c:v>
                </c:pt>
                <c:pt idx="10">
                  <c:v>Nov</c:v>
                </c:pt>
                <c:pt idx="11">
                  <c:v>Dec</c:v>
                </c:pt>
              </c:strCache>
            </c:strRef>
          </c:cat>
          <c:val>
            <c:numRef>
              <c:f>Budget!$B$9:$M$9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4737-46F8-9E9D-688B935799CD}"/>
            </c:ext>
          </c:extLst>
        </c:ser>
        <c:dLbls>
          <c:showLegendKey val="0"/>
          <c:showVal val="0"/>
          <c:showCatName val="0"/>
          <c:showSerName val="0"/>
          <c:showPercent val="0"/>
          <c:showBubbleSize val="0"/>
        </c:dLbls>
        <c:gapWidth val="247"/>
        <c:overlap val="100"/>
        <c:axId val="266345856"/>
        <c:axId val="266352128"/>
      </c:barChart>
      <c:lineChart>
        <c:grouping val="standard"/>
        <c:varyColors val="0"/>
        <c:ser>
          <c:idx val="1"/>
          <c:order val="1"/>
          <c:tx>
            <c:strRef>
              <c:f>Budget!$A$11</c:f>
              <c:strCache>
                <c:ptCount val="1"/>
                <c:pt idx="0">
                  <c:v>Betaalrekening</c:v>
                </c:pt>
              </c:strCache>
            </c:strRef>
          </c:tx>
          <c:spPr>
            <a:ln w="22225" cap="rnd">
              <a:solidFill>
                <a:schemeClr val="accent2"/>
              </a:solidFill>
              <a:round/>
            </a:ln>
            <a:effectLst/>
          </c:spPr>
          <c:marker>
            <c:symbol val="circle"/>
            <c:size val="6"/>
            <c:spPr>
              <a:solidFill>
                <a:schemeClr val="lt1"/>
              </a:solidFill>
              <a:ln w="15875">
                <a:solidFill>
                  <a:schemeClr val="accent2"/>
                </a:solidFill>
                <a:round/>
              </a:ln>
              <a:effectLst/>
            </c:spPr>
          </c:marker>
          <c:cat>
            <c:strRef>
              <c:f>Budget!$B$6:$M$6</c:f>
              <c:strCache>
                <c:ptCount val="12"/>
                <c:pt idx="0">
                  <c:v>Jan</c:v>
                </c:pt>
                <c:pt idx="1">
                  <c:v>Feb</c:v>
                </c:pt>
                <c:pt idx="2">
                  <c:v>Maa</c:v>
                </c:pt>
                <c:pt idx="3">
                  <c:v>Apr</c:v>
                </c:pt>
                <c:pt idx="4">
                  <c:v>Mei</c:v>
                </c:pt>
                <c:pt idx="5">
                  <c:v>Jun</c:v>
                </c:pt>
                <c:pt idx="6">
                  <c:v>Jul</c:v>
                </c:pt>
                <c:pt idx="7">
                  <c:v>Aug</c:v>
                </c:pt>
                <c:pt idx="8">
                  <c:v>Sep</c:v>
                </c:pt>
                <c:pt idx="9">
                  <c:v>Okt</c:v>
                </c:pt>
                <c:pt idx="10">
                  <c:v>Nov</c:v>
                </c:pt>
                <c:pt idx="11">
                  <c:v>Dec</c:v>
                </c:pt>
              </c:strCache>
            </c:strRef>
          </c:cat>
          <c:val>
            <c:numRef>
              <c:f>Budget!$B$11:$M$11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737-46F8-9E9D-688B935799CD}"/>
            </c:ext>
          </c:extLst>
        </c:ser>
        <c:dLbls>
          <c:showLegendKey val="0"/>
          <c:showVal val="0"/>
          <c:showCatName val="0"/>
          <c:showSerName val="0"/>
          <c:showPercent val="0"/>
          <c:showBubbleSize val="0"/>
        </c:dLbls>
        <c:marker val="1"/>
        <c:smooth val="0"/>
        <c:axId val="266345856"/>
        <c:axId val="266352128"/>
      </c:lineChart>
      <c:catAx>
        <c:axId val="2663458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low"/>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cap="none" spc="0" normalizeH="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nl-NL"/>
          </a:p>
        </c:txPr>
        <c:crossAx val="266352128"/>
        <c:crossesAt val="0"/>
        <c:auto val="1"/>
        <c:lblAlgn val="ctr"/>
        <c:lblOffset val="100"/>
        <c:tickLblSkip val="1"/>
        <c:tickMarkSkip val="1"/>
        <c:noMultiLvlLbl val="0"/>
      </c:catAx>
      <c:valAx>
        <c:axId val="266352128"/>
        <c:scaling>
          <c:orientation val="minMax"/>
        </c:scaling>
        <c:delete val="0"/>
        <c:axPos val="l"/>
        <c:majorGridlines>
          <c:spPr>
            <a:ln w="9525" cap="flat" cmpd="sng" algn="ctr">
              <a:solidFill>
                <a:schemeClr val="dk1">
                  <a:lumMod val="15000"/>
                  <a:lumOff val="85000"/>
                </a:schemeClr>
              </a:solidFill>
              <a:round/>
            </a:ln>
            <a:effectLst/>
          </c:spPr>
        </c:majorGridlines>
        <c:numFmt formatCode="#,##0_);[Red]\(#,##0\)"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nl-NL"/>
          </a:p>
        </c:txPr>
        <c:crossAx val="266345856"/>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7204349456317961"/>
          <c:y val="3.5777241554483141E-2"/>
          <c:w val="0.71379337992990255"/>
          <c:h val="0.1093556853780374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nl-NL"/>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nl-NL"/>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3302767191494938"/>
          <c:y val="0.14859496029022454"/>
          <c:w val="0.83027615919330466"/>
          <c:h val="0.71486224139621535"/>
        </c:manualLayout>
      </c:layout>
      <c:barChart>
        <c:barDir val="col"/>
        <c:grouping val="clustered"/>
        <c:varyColors val="0"/>
        <c:ser>
          <c:idx val="0"/>
          <c:order val="0"/>
          <c:tx>
            <c:strRef>
              <c:f>Budget!$A$12</c:f>
              <c:strCache>
                <c:ptCount val="1"/>
                <c:pt idx="0">
                  <c:v>Spaarrekeningen</c:v>
                </c:pt>
              </c:strCache>
            </c:strRef>
          </c:tx>
          <c:spPr>
            <a:solidFill>
              <a:schemeClr val="accent1"/>
            </a:solidFill>
            <a:ln>
              <a:noFill/>
            </a:ln>
            <a:effectLst/>
          </c:spPr>
          <c:invertIfNegative val="0"/>
          <c:cat>
            <c:strRef>
              <c:f>Budget!$B$6:$M$6</c:f>
              <c:strCache>
                <c:ptCount val="12"/>
                <c:pt idx="0">
                  <c:v>Jan</c:v>
                </c:pt>
                <c:pt idx="1">
                  <c:v>Feb</c:v>
                </c:pt>
                <c:pt idx="2">
                  <c:v>Maa</c:v>
                </c:pt>
                <c:pt idx="3">
                  <c:v>Apr</c:v>
                </c:pt>
                <c:pt idx="4">
                  <c:v>Mei</c:v>
                </c:pt>
                <c:pt idx="5">
                  <c:v>Jun</c:v>
                </c:pt>
                <c:pt idx="6">
                  <c:v>Jul</c:v>
                </c:pt>
                <c:pt idx="7">
                  <c:v>Aug</c:v>
                </c:pt>
                <c:pt idx="8">
                  <c:v>Sep</c:v>
                </c:pt>
                <c:pt idx="9">
                  <c:v>Okt</c:v>
                </c:pt>
                <c:pt idx="10">
                  <c:v>Nov</c:v>
                </c:pt>
                <c:pt idx="11">
                  <c:v>Dec</c:v>
                </c:pt>
              </c:strCache>
            </c:strRef>
          </c:cat>
          <c:val>
            <c:numRef>
              <c:f>Budget!$B$12:$M$12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781-4057-8D1F-B9B6D00E2037}"/>
            </c:ext>
          </c:extLst>
        </c:ser>
        <c:dLbls>
          <c:showLegendKey val="0"/>
          <c:showVal val="0"/>
          <c:showCatName val="0"/>
          <c:showSerName val="0"/>
          <c:showPercent val="0"/>
          <c:showBubbleSize val="0"/>
        </c:dLbls>
        <c:gapWidth val="267"/>
        <c:overlap val="-43"/>
        <c:axId val="266491008"/>
        <c:axId val="266500352"/>
      </c:barChart>
      <c:catAx>
        <c:axId val="26649100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cap="none" spc="0" normalizeH="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nl-NL"/>
          </a:p>
        </c:txPr>
        <c:crossAx val="266500352"/>
        <c:crossesAt val="0"/>
        <c:auto val="1"/>
        <c:lblAlgn val="ctr"/>
        <c:lblOffset val="100"/>
        <c:tickLblSkip val="1"/>
        <c:tickMarkSkip val="1"/>
        <c:noMultiLvlLbl val="0"/>
      </c:catAx>
      <c:valAx>
        <c:axId val="266500352"/>
        <c:scaling>
          <c:orientation val="minMax"/>
        </c:scaling>
        <c:delete val="0"/>
        <c:axPos val="l"/>
        <c:majorGridlines>
          <c:spPr>
            <a:ln w="9525" cap="flat" cmpd="sng" algn="ctr">
              <a:solidFill>
                <a:schemeClr val="dk1">
                  <a:lumMod val="15000"/>
                  <a:lumOff val="85000"/>
                </a:schemeClr>
              </a:solidFill>
              <a:round/>
            </a:ln>
            <a:effectLst/>
          </c:spPr>
        </c:majorGridlines>
        <c:numFmt formatCode="#,##0_);[Red]\(#,##0\)"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nl-NL"/>
          </a:p>
        </c:txPr>
        <c:crossAx val="266491008"/>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38778874159717375"/>
          <c:y val="3.5777649742761104E-2"/>
          <c:w val="0.29490273368139824"/>
          <c:h val="0.109355639084057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nl-NL"/>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nl-NL"/>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nl-NL"/>
              <a:t>%</a:t>
            </a:r>
            <a:r>
              <a:rPr lang="nl-NL" baseline="0"/>
              <a:t> Uitgaven per Categorie</a:t>
            </a:r>
            <a:endParaRPr lang="nl-NL"/>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nl-NL"/>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904A-4CB9-BDC5-F46C393DF769}"/>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904A-4CB9-BDC5-F46C393DF769}"/>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904A-4CB9-BDC5-F46C393DF769}"/>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904A-4CB9-BDC5-F46C393DF769}"/>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904A-4CB9-BDC5-F46C393DF769}"/>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904A-4CB9-BDC5-F46C393DF769}"/>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904A-4CB9-BDC5-F46C393DF769}"/>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904A-4CB9-BDC5-F46C393DF769}"/>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904A-4CB9-BDC5-F46C393DF769}"/>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13-904A-4CB9-BDC5-F46C393DF769}"/>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c:ext xmlns:c16="http://schemas.microsoft.com/office/drawing/2014/chart" uri="{C3380CC4-5D6E-409C-BE32-E72D297353CC}">
                <c16:uniqueId val="{00000015-904A-4CB9-BDC5-F46C393DF769}"/>
              </c:ext>
            </c:extLst>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17-904A-4CB9-BDC5-F46C393DF769}"/>
              </c:ext>
            </c:extLst>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9-904A-4CB9-BDC5-F46C393DF769}"/>
              </c:ext>
            </c:extLst>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B-904A-4CB9-BDC5-F46C393DF769}"/>
              </c:ext>
            </c:extLst>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D-904A-4CB9-BDC5-F46C393DF769}"/>
              </c:ext>
            </c:extLst>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F-904A-4CB9-BDC5-F46C393DF769}"/>
              </c:ext>
            </c:extLst>
          </c:dPt>
          <c:cat>
            <c:strRef>
              <c:f>(Budget!$A$65,Budget!$A$75,Budget!$A$92,Budget!$A$105,Budget!$A$115,Budget!$A$125,Budget!$A$134,Budget!$A$143,Budget!$A$151,Budget!$A$157,Budget!$A$168,Budget!$A$176,Budget!$A$192,Budget!$A$200,Budget!$A$208,Budget!$A$218)</c:f>
              <c:strCache>
                <c:ptCount val="16"/>
                <c:pt idx="0">
                  <c:v>Sparen</c:v>
                </c:pt>
                <c:pt idx="1">
                  <c:v>Huishouden</c:v>
                </c:pt>
                <c:pt idx="2">
                  <c:v>Dagelijkse Uitgaven</c:v>
                </c:pt>
                <c:pt idx="3">
                  <c:v>Kinderen</c:v>
                </c:pt>
                <c:pt idx="4">
                  <c:v>Transport</c:v>
                </c:pt>
                <c:pt idx="5">
                  <c:v>Gezondheid</c:v>
                </c:pt>
                <c:pt idx="6">
                  <c:v>Verzekering</c:v>
                </c:pt>
                <c:pt idx="7">
                  <c:v>Onderwijs</c:v>
                </c:pt>
                <c:pt idx="8">
                  <c:v>Donaties</c:v>
                </c:pt>
                <c:pt idx="9">
                  <c:v>Verplichtingen</c:v>
                </c:pt>
                <c:pt idx="10">
                  <c:v>Bedrijfsuitgaven</c:v>
                </c:pt>
                <c:pt idx="11">
                  <c:v>Entertainment</c:v>
                </c:pt>
                <c:pt idx="12">
                  <c:v>Huisdieren</c:v>
                </c:pt>
                <c:pt idx="13">
                  <c:v>Abonnementen</c:v>
                </c:pt>
                <c:pt idx="14">
                  <c:v>Vakantie</c:v>
                </c:pt>
                <c:pt idx="15">
                  <c:v>Overig</c:v>
                </c:pt>
              </c:strCache>
            </c:strRef>
          </c:cat>
          <c:val>
            <c:numRef>
              <c:f>(Budget!$O$73,Budget!$O$90,Budget!$O$103,Budget!$O$113,Budget!$O$123,Budget!$O$132,Budget!$O$141,Budget!$O$149,Budget!$O$155,Budget!$O$166,Budget!$O$174,Budget!$O$190,Budget!$O$198,Budget!$O$206,Budget!$O$216,Budget!$O$224)</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20-904A-4CB9-BDC5-F46C393DF76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rtl="0">
            <a:defRPr sz="1200" b="0" i="0" u="none" strike="noStrike" kern="1200" baseline="0">
              <a:solidFill>
                <a:schemeClr val="dk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nl-NL"/>
              <a:t>%  Sparen</a:t>
            </a:r>
            <a:r>
              <a:rPr lang="nl-NL" baseline="0"/>
              <a:t> t.o.v. Inkomen</a:t>
            </a:r>
            <a:endParaRPr lang="nl-NL"/>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nl-NL"/>
        </a:p>
      </c:txPr>
    </c:title>
    <c:autoTitleDeleted val="0"/>
    <c:plotArea>
      <c:layout>
        <c:manualLayout>
          <c:layoutTarget val="inner"/>
          <c:xMode val="edge"/>
          <c:yMode val="edge"/>
          <c:x val="0.10284507361462522"/>
          <c:y val="0.14578557077982704"/>
          <c:w val="0.68238400732860949"/>
          <c:h val="0.79611457413540798"/>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4248-4A09-9602-DA03AD49A9E7}"/>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4248-4A09-9602-DA03AD49A9E7}"/>
              </c:ext>
            </c:extLst>
          </c:dPt>
          <c:dLbls>
            <c:numFmt formatCode="0.00%" sourceLinked="0"/>
            <c:spPr>
              <a:solidFill>
                <a:schemeClr val="lt1">
                  <a:alpha val="75000"/>
                </a:schemeClr>
              </a:solidFill>
              <a:ln w="9525">
                <a:solidFill>
                  <a:schemeClr val="dk1">
                    <a:lumMod val="25000"/>
                    <a:lumOff val="75000"/>
                  </a:scheme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l-NL"/>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(Budget!$A$55,Budget!$A$65)</c:f>
              <c:strCache>
                <c:ptCount val="2"/>
                <c:pt idx="0">
                  <c:v>Inkomen</c:v>
                </c:pt>
                <c:pt idx="1">
                  <c:v>Sparen</c:v>
                </c:pt>
              </c:strCache>
            </c:strRef>
          </c:cat>
          <c:val>
            <c:numRef>
              <c:f>(Budget!$N$63,Budget!$N$72)</c:f>
              <c:numCache>
                <c:formatCode>_ [$€-413]\ * #,##0.00_ ;_ [$€-413]\ * \-#,##0.00_ ;_ [$€-413]\ * "-"??_ ;_ @_ </c:formatCode>
                <c:ptCount val="2"/>
                <c:pt idx="0" formatCode="_ [$€-2]\ * #,##0.00_ ;_ [$€-2]\ * \-#,##0.00_ ;_ [$€-2]\ * &quot;-&quot;??_ ;_ @_ ">
                  <c:v>0</c:v>
                </c:pt>
                <c:pt idx="1">
                  <c:v>0</c:v>
                </c:pt>
              </c:numCache>
            </c:numRef>
          </c:val>
          <c:extLst>
            <c:ext xmlns:c16="http://schemas.microsoft.com/office/drawing/2014/chart" uri="{C3380CC4-5D6E-409C-BE32-E72D297353CC}">
              <c16:uniqueId val="{00000004-4248-4A09-9602-DA03AD49A9E7}"/>
            </c:ext>
          </c:extLst>
        </c:ser>
        <c:dLbls>
          <c:showLegendKey val="0"/>
          <c:showVal val="1"/>
          <c:showCatName val="0"/>
          <c:showSerName val="0"/>
          <c:showPercent val="0"/>
          <c:showBubbleSize val="0"/>
          <c:showLeaderLines val="0"/>
        </c:dLbls>
        <c:firstSliceAng val="0"/>
        <c:holeSize val="70"/>
      </c:doughnut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rtl="0">
            <a:defRPr sz="1200" b="0" i="0" u="none" strike="noStrike" kern="1200" baseline="0">
              <a:solidFill>
                <a:schemeClr val="dk1">
                  <a:lumMod val="65000"/>
                  <a:lumOff val="35000"/>
                </a:schemeClr>
              </a:solidFill>
              <a:latin typeface="+mn-lt"/>
              <a:ea typeface="+mn-ea"/>
              <a:cs typeface="+mn-cs"/>
            </a:defRPr>
          </a:pPr>
          <a:endParaRPr lang="nl-NL"/>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1647825</xdr:colOff>
      <xdr:row>0</xdr:row>
      <xdr:rowOff>161925</xdr:rowOff>
    </xdr:from>
    <xdr:to>
      <xdr:col>1</xdr:col>
      <xdr:colOff>2886075</xdr:colOff>
      <xdr:row>4</xdr:row>
      <xdr:rowOff>21214</xdr:rowOff>
    </xdr:to>
    <xdr:pic>
      <xdr:nvPicPr>
        <xdr:cNvPr id="3" name="Afbeelding 2">
          <a:extLst>
            <a:ext uri="{FF2B5EF4-FFF2-40B4-BE49-F238E27FC236}">
              <a16:creationId xmlns:a16="http://schemas.microsoft.com/office/drawing/2014/main" id="{23890230-01FB-4DE5-B04A-EAAAC9293E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5" y="161925"/>
          <a:ext cx="1238250" cy="726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200026</xdr:colOff>
      <xdr:row>13</xdr:row>
      <xdr:rowOff>21430</xdr:rowOff>
    </xdr:from>
    <xdr:to>
      <xdr:col>6</xdr:col>
      <xdr:colOff>190501</xdr:colOff>
      <xdr:row>28</xdr:row>
      <xdr:rowOff>11905</xdr:rowOff>
    </xdr:to>
    <xdr:graphicFrame macro="">
      <xdr:nvGraphicFramePr>
        <xdr:cNvPr id="2" name="Chart 1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421481</xdr:colOff>
      <xdr:row>13</xdr:row>
      <xdr:rowOff>21431</xdr:rowOff>
    </xdr:from>
    <xdr:to>
      <xdr:col>15</xdr:col>
      <xdr:colOff>59531</xdr:colOff>
      <xdr:row>28</xdr:row>
      <xdr:rowOff>11906</xdr:rowOff>
    </xdr:to>
    <xdr:graphicFrame macro="">
      <xdr:nvGraphicFramePr>
        <xdr:cNvPr id="3" name="Chart 1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29</xdr:row>
      <xdr:rowOff>35719</xdr:rowOff>
    </xdr:from>
    <xdr:to>
      <xdr:col>6</xdr:col>
      <xdr:colOff>214313</xdr:colOff>
      <xdr:row>52</xdr:row>
      <xdr:rowOff>130969</xdr:rowOff>
    </xdr:to>
    <xdr:graphicFrame macro="">
      <xdr:nvGraphicFramePr>
        <xdr:cNvPr id="6" name="Grafiek 5">
          <a:extLst>
            <a:ext uri="{FF2B5EF4-FFF2-40B4-BE49-F238E27FC236}">
              <a16:creationId xmlns:a16="http://schemas.microsoft.com/office/drawing/2014/main" id="{FFF75AF0-E5AD-4BAC-A525-931FD1CB7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416719</xdr:colOff>
      <xdr:row>29</xdr:row>
      <xdr:rowOff>35720</xdr:rowOff>
    </xdr:from>
    <xdr:to>
      <xdr:col>13</xdr:col>
      <xdr:colOff>750093</xdr:colOff>
      <xdr:row>52</xdr:row>
      <xdr:rowOff>154782</xdr:rowOff>
    </xdr:to>
    <xdr:graphicFrame macro="">
      <xdr:nvGraphicFramePr>
        <xdr:cNvPr id="5" name="grafiekInkomstenPerc" descr="Ringdiagram met percentage van inkomsten dat werd uitgegeven">
          <a:extLst>
            <a:ext uri="{FF2B5EF4-FFF2-40B4-BE49-F238E27FC236}">
              <a16:creationId xmlns:a16="http://schemas.microsoft.com/office/drawing/2014/main" id="{18A673C1-A667-45C9-96AF-3200A05B9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Vertex42">
  <a:themeElements>
    <a:clrScheme name="Aangepast 1">
      <a:dk1>
        <a:sysClr val="windowText" lastClr="000000"/>
      </a:dk1>
      <a:lt1>
        <a:sysClr val="window" lastClr="FFFFFF"/>
      </a:lt1>
      <a:dk2>
        <a:srgbClr val="5E8BCE"/>
      </a:dk2>
      <a:lt2>
        <a:srgbClr val="EEECE2"/>
      </a:lt2>
      <a:accent1>
        <a:srgbClr val="FD882B"/>
      </a:accent1>
      <a:accent2>
        <a:srgbClr val="66B7BB"/>
      </a:accent2>
      <a:accent3>
        <a:srgbClr val="26AA2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etgeldcollege.nl/huishoudboekje-excel/" TargetMode="External"/><Relationship Id="rId2" Type="http://schemas.openxmlformats.org/officeDocument/2006/relationships/hyperlink" Target="https://hetgeldcollege.nl/wat-is-een-budget/" TargetMode="External"/><Relationship Id="rId1" Type="http://schemas.openxmlformats.org/officeDocument/2006/relationships/hyperlink" Target="https://hetgeldcollege.nl/de-6-stappen-gids-om-te-budgetteren-als-een-exper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D882B"/>
  </sheetPr>
  <dimension ref="A1:C83"/>
  <sheetViews>
    <sheetView showGridLines="0" workbookViewId="0">
      <selection activeCell="D13" sqref="D13"/>
    </sheetView>
  </sheetViews>
  <sheetFormatPr defaultColWidth="9" defaultRowHeight="14.25" x14ac:dyDescent="0.2"/>
  <cols>
    <col min="1" max="1" width="9" style="23" customWidth="1"/>
    <col min="2" max="2" width="69.375" style="23" customWidth="1"/>
    <col min="3" max="16384" width="9" style="23"/>
  </cols>
  <sheetData>
    <row r="1" spans="1:3" s="24" customFormat="1" ht="26.1" customHeight="1" x14ac:dyDescent="0.2">
      <c r="A1" s="78"/>
      <c r="B1" s="78"/>
      <c r="C1" s="22"/>
    </row>
    <row r="2" spans="1:3" s="25" customFormat="1" x14ac:dyDescent="0.2">
      <c r="A2" s="78"/>
      <c r="B2" s="78"/>
      <c r="C2" s="22"/>
    </row>
    <row r="3" spans="1:3" s="22" customFormat="1" x14ac:dyDescent="0.2">
      <c r="A3" s="78"/>
      <c r="B3" s="78"/>
    </row>
    <row r="4" spans="1:3" x14ac:dyDescent="0.2">
      <c r="A4" s="78"/>
      <c r="B4" s="78"/>
      <c r="C4" s="22"/>
    </row>
    <row r="5" spans="1:3" s="22" customFormat="1" ht="34.5" x14ac:dyDescent="0.2">
      <c r="A5" s="86" t="s">
        <v>129</v>
      </c>
      <c r="B5" s="86"/>
    </row>
    <row r="6" spans="1:3" s="22" customFormat="1" x14ac:dyDescent="0.2">
      <c r="A6" s="83"/>
      <c r="B6" s="83"/>
    </row>
    <row r="7" spans="1:3" s="22" customFormat="1" x14ac:dyDescent="0.2">
      <c r="A7" s="82" t="s">
        <v>130</v>
      </c>
      <c r="B7" s="82"/>
    </row>
    <row r="8" spans="1:3" s="22" customFormat="1" x14ac:dyDescent="0.2">
      <c r="A8" s="82" t="s">
        <v>134</v>
      </c>
      <c r="B8" s="82"/>
    </row>
    <row r="9" spans="1:3" s="22" customFormat="1" x14ac:dyDescent="0.2">
      <c r="A9" s="82"/>
      <c r="B9" s="82"/>
    </row>
    <row r="10" spans="1:3" s="22" customFormat="1" ht="31.5" customHeight="1" x14ac:dyDescent="0.2">
      <c r="A10" s="84" t="s">
        <v>132</v>
      </c>
      <c r="B10" s="84"/>
    </row>
    <row r="11" spans="1:3" s="22" customFormat="1" ht="15" x14ac:dyDescent="0.2">
      <c r="A11" s="85" t="s">
        <v>131</v>
      </c>
      <c r="B11" s="85"/>
    </row>
    <row r="12" spans="1:3" s="22" customFormat="1" x14ac:dyDescent="0.2">
      <c r="A12" s="83"/>
      <c r="B12" s="83"/>
    </row>
    <row r="13" spans="1:3" s="22" customFormat="1" x14ac:dyDescent="0.2">
      <c r="A13" s="82" t="s">
        <v>133</v>
      </c>
      <c r="B13" s="82"/>
    </row>
    <row r="14" spans="1:3" s="22" customFormat="1" x14ac:dyDescent="0.2">
      <c r="A14" s="83"/>
      <c r="B14" s="83"/>
    </row>
    <row r="15" spans="1:3" s="22" customFormat="1" x14ac:dyDescent="0.2">
      <c r="A15" s="82" t="s">
        <v>135</v>
      </c>
      <c r="B15" s="82"/>
    </row>
    <row r="16" spans="1:3" s="22" customFormat="1" x14ac:dyDescent="0.2">
      <c r="A16" s="83"/>
      <c r="B16" s="83"/>
    </row>
    <row r="17" spans="1:2" s="22" customFormat="1" ht="15" x14ac:dyDescent="0.2">
      <c r="A17" s="79" t="s">
        <v>125</v>
      </c>
      <c r="B17" s="78"/>
    </row>
    <row r="18" spans="1:2" s="22" customFormat="1" x14ac:dyDescent="0.2"/>
    <row r="19" spans="1:2" s="22" customFormat="1" ht="15" x14ac:dyDescent="0.2">
      <c r="A19" s="81" t="s">
        <v>126</v>
      </c>
      <c r="B19" s="80" t="s">
        <v>127</v>
      </c>
    </row>
    <row r="20" spans="1:2" s="22" customFormat="1" x14ac:dyDescent="0.2"/>
    <row r="21" spans="1:2" s="22" customFormat="1" ht="15" x14ac:dyDescent="0.2">
      <c r="A21" s="81" t="s">
        <v>126</v>
      </c>
      <c r="B21" s="80" t="s">
        <v>128</v>
      </c>
    </row>
    <row r="22" spans="1:2" s="22" customFormat="1" x14ac:dyDescent="0.2"/>
    <row r="23" spans="1:2" s="22" customFormat="1" x14ac:dyDescent="0.2"/>
    <row r="24" spans="1:2" s="22" customFormat="1" x14ac:dyDescent="0.2"/>
    <row r="25" spans="1:2" s="22" customFormat="1" x14ac:dyDescent="0.2"/>
    <row r="26" spans="1:2" s="22" customFormat="1" x14ac:dyDescent="0.2"/>
    <row r="27" spans="1:2" s="22" customFormat="1" x14ac:dyDescent="0.2"/>
    <row r="28" spans="1:2" s="22" customFormat="1" x14ac:dyDescent="0.2"/>
    <row r="29" spans="1:2" s="22" customFormat="1" x14ac:dyDescent="0.2"/>
    <row r="30" spans="1:2" s="22" customFormat="1" x14ac:dyDescent="0.2"/>
    <row r="31" spans="1:2" s="22" customFormat="1" x14ac:dyDescent="0.2"/>
    <row r="32" spans="1:2"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pans="1:3" s="22" customFormat="1" x14ac:dyDescent="0.2"/>
    <row r="50" spans="1:3" s="22" customFormat="1" x14ac:dyDescent="0.2"/>
    <row r="51" spans="1:3" x14ac:dyDescent="0.2">
      <c r="A51" s="22"/>
      <c r="B51" s="22"/>
      <c r="C51" s="22"/>
    </row>
    <row r="52" spans="1:3" x14ac:dyDescent="0.2">
      <c r="A52" s="22"/>
      <c r="B52" s="22"/>
      <c r="C52" s="22"/>
    </row>
    <row r="53" spans="1:3" x14ac:dyDescent="0.2">
      <c r="A53" s="22"/>
      <c r="B53" s="22"/>
      <c r="C53" s="22"/>
    </row>
    <row r="54" spans="1:3" x14ac:dyDescent="0.2">
      <c r="A54" s="22"/>
      <c r="B54" s="22"/>
      <c r="C54" s="22"/>
    </row>
    <row r="55" spans="1:3" x14ac:dyDescent="0.2">
      <c r="A55" s="22"/>
      <c r="B55" s="22"/>
      <c r="C55" s="22"/>
    </row>
    <row r="56" spans="1:3" x14ac:dyDescent="0.2">
      <c r="A56" s="22"/>
      <c r="B56" s="22"/>
      <c r="C56" s="22"/>
    </row>
    <row r="57" spans="1:3" x14ac:dyDescent="0.2">
      <c r="A57" s="22"/>
      <c r="B57" s="22"/>
      <c r="C57" s="22"/>
    </row>
    <row r="58" spans="1:3" x14ac:dyDescent="0.2">
      <c r="A58" s="22"/>
      <c r="B58" s="22"/>
      <c r="C58" s="22"/>
    </row>
    <row r="82" spans="1:1" x14ac:dyDescent="0.2">
      <c r="A82" s="43"/>
    </row>
    <row r="83" spans="1:1" x14ac:dyDescent="0.2">
      <c r="A83" s="43"/>
    </row>
  </sheetData>
  <mergeCells count="12">
    <mergeCell ref="A5:B5"/>
    <mergeCell ref="A6:B6"/>
    <mergeCell ref="A7:B7"/>
    <mergeCell ref="A8:B8"/>
    <mergeCell ref="A9:B9"/>
    <mergeCell ref="A15:B15"/>
    <mergeCell ref="A16:B16"/>
    <mergeCell ref="A10:B10"/>
    <mergeCell ref="A11:B11"/>
    <mergeCell ref="A12:B12"/>
    <mergeCell ref="A13:B13"/>
    <mergeCell ref="A14:B14"/>
  </mergeCells>
  <phoneticPr fontId="0" type="noConversion"/>
  <hyperlinks>
    <hyperlink ref="B19" r:id="rId1" xr:uid="{340E881F-AE26-4B94-A280-511E70D651D9}"/>
    <hyperlink ref="B21" r:id="rId2" xr:uid="{00E4FEDB-A631-42A4-AA9D-F766EEE2BCA3}"/>
    <hyperlink ref="A11:B11" r:id="rId3" display="Handleiding Huishoudboek" xr:uid="{11D9F492-4867-48B7-A155-9D10D81D9D56}"/>
  </hyperlinks>
  <pageMargins left="0.75" right="0.75" top="1" bottom="1" header="0.5" footer="0.5"/>
  <pageSetup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B8BC"/>
    <pageSetUpPr fitToPage="1"/>
  </sheetPr>
  <dimension ref="A1:P224"/>
  <sheetViews>
    <sheetView showGridLines="0" tabSelected="1" topLeftCell="A42" zoomScale="80" zoomScaleNormal="80" workbookViewId="0">
      <selection activeCell="A55" sqref="A55:XFD62"/>
    </sheetView>
  </sheetViews>
  <sheetFormatPr defaultColWidth="9" defaultRowHeight="15" x14ac:dyDescent="0.3"/>
  <cols>
    <col min="1" max="1" width="39" style="2" bestFit="1" customWidth="1"/>
    <col min="2" max="2" width="15.125" style="2" bestFit="1" customWidth="1"/>
    <col min="3" max="13" width="9.25" style="2" bestFit="1" customWidth="1"/>
    <col min="14" max="14" width="15.125" style="2" bestFit="1" customWidth="1"/>
    <col min="15" max="15" width="13.75" style="2" bestFit="1" customWidth="1"/>
    <col min="16" max="16384" width="9" style="2"/>
  </cols>
  <sheetData>
    <row r="1" spans="1:16" s="7" customFormat="1" ht="23.25" customHeight="1" x14ac:dyDescent="0.2">
      <c r="A1" s="87" t="s">
        <v>27</v>
      </c>
      <c r="B1" s="87"/>
      <c r="C1" s="87"/>
      <c r="D1" s="87"/>
      <c r="E1" s="87"/>
      <c r="F1" s="87"/>
      <c r="G1" s="87"/>
      <c r="H1" s="87"/>
      <c r="I1" s="87"/>
      <c r="J1" s="87"/>
      <c r="K1" s="87"/>
      <c r="L1" s="87"/>
      <c r="M1" s="87"/>
      <c r="N1" s="87"/>
      <c r="O1" s="87"/>
    </row>
    <row r="2" spans="1:16" s="1" customFormat="1" ht="15" customHeight="1" x14ac:dyDescent="0.3">
      <c r="A2" s="44" t="s">
        <v>25</v>
      </c>
      <c r="B2" s="65"/>
      <c r="C2" s="42"/>
      <c r="D2" s="8"/>
      <c r="E2" s="8"/>
      <c r="F2" s="8"/>
      <c r="G2" s="8"/>
      <c r="H2" s="9"/>
      <c r="I2" s="9"/>
      <c r="J2" s="9"/>
      <c r="K2" s="9"/>
      <c r="L2" s="9"/>
      <c r="M2" s="9"/>
      <c r="O2" s="21"/>
    </row>
    <row r="3" spans="1:16" s="3" customFormat="1" ht="18.75" x14ac:dyDescent="0.2">
      <c r="A3" s="44" t="s">
        <v>26</v>
      </c>
      <c r="B3" s="65"/>
      <c r="C3" s="42"/>
      <c r="D3" s="42"/>
      <c r="E3" s="36"/>
      <c r="F3" s="42"/>
      <c r="J3" s="11"/>
      <c r="K3" s="11"/>
      <c r="L3" s="11"/>
      <c r="M3" s="13"/>
      <c r="N3" s="13"/>
      <c r="O3" s="13"/>
      <c r="P3" s="4"/>
    </row>
    <row r="4" spans="1:16" s="3" customFormat="1" ht="18.75" x14ac:dyDescent="0.2">
      <c r="A4" s="11"/>
      <c r="D4" s="42"/>
      <c r="E4" s="42"/>
      <c r="F4" s="42"/>
      <c r="J4" s="11"/>
      <c r="K4" s="11"/>
      <c r="L4" s="11"/>
      <c r="M4" s="12" t="s">
        <v>5</v>
      </c>
      <c r="N4" s="13"/>
      <c r="O4" s="14"/>
    </row>
    <row r="5" spans="1:16" s="5" customFormat="1" ht="13.5" x14ac:dyDescent="0.2">
      <c r="A5" s="10"/>
      <c r="B5" s="10"/>
      <c r="C5" s="10"/>
      <c r="D5" s="10"/>
      <c r="E5" s="10"/>
      <c r="F5" s="10"/>
      <c r="G5" s="10"/>
      <c r="H5" s="10"/>
      <c r="I5" s="10"/>
      <c r="J5" s="10"/>
      <c r="K5" s="10"/>
      <c r="L5" s="10"/>
      <c r="M5" s="10"/>
      <c r="N5" s="10"/>
      <c r="O5" s="15"/>
    </row>
    <row r="6" spans="1:16" s="6" customFormat="1" ht="18" x14ac:dyDescent="0.2">
      <c r="A6" s="41" t="s">
        <v>20</v>
      </c>
      <c r="B6" s="41" t="s">
        <v>6</v>
      </c>
      <c r="C6" s="41" t="s">
        <v>7</v>
      </c>
      <c r="D6" s="41" t="s">
        <v>15</v>
      </c>
      <c r="E6" s="41" t="s">
        <v>8</v>
      </c>
      <c r="F6" s="41" t="s">
        <v>16</v>
      </c>
      <c r="G6" s="41" t="s">
        <v>9</v>
      </c>
      <c r="H6" s="41" t="s">
        <v>10</v>
      </c>
      <c r="I6" s="41" t="s">
        <v>11</v>
      </c>
      <c r="J6" s="41" t="s">
        <v>12</v>
      </c>
      <c r="K6" s="41" t="s">
        <v>17</v>
      </c>
      <c r="L6" s="41" t="s">
        <v>13</v>
      </c>
      <c r="M6" s="41" t="s">
        <v>14</v>
      </c>
      <c r="N6" s="41" t="s">
        <v>18</v>
      </c>
      <c r="O6" s="41" t="s">
        <v>19</v>
      </c>
      <c r="P6" s="18"/>
    </row>
    <row r="7" spans="1:16" s="17" customFormat="1" ht="18" x14ac:dyDescent="0.2">
      <c r="A7" s="52" t="s">
        <v>21</v>
      </c>
      <c r="B7" s="53">
        <f t="shared" ref="B7:M7" si="0">B63</f>
        <v>0</v>
      </c>
      <c r="C7" s="53">
        <f t="shared" si="0"/>
        <v>0</v>
      </c>
      <c r="D7" s="53">
        <f t="shared" si="0"/>
        <v>0</v>
      </c>
      <c r="E7" s="53">
        <f t="shared" si="0"/>
        <v>0</v>
      </c>
      <c r="F7" s="53">
        <f t="shared" si="0"/>
        <v>0</v>
      </c>
      <c r="G7" s="53">
        <f t="shared" si="0"/>
        <v>0</v>
      </c>
      <c r="H7" s="53">
        <f t="shared" si="0"/>
        <v>0</v>
      </c>
      <c r="I7" s="53">
        <f t="shared" si="0"/>
        <v>0</v>
      </c>
      <c r="J7" s="53">
        <f t="shared" si="0"/>
        <v>0</v>
      </c>
      <c r="K7" s="53">
        <f t="shared" si="0"/>
        <v>0</v>
      </c>
      <c r="L7" s="53">
        <f t="shared" si="0"/>
        <v>0</v>
      </c>
      <c r="M7" s="53">
        <f t="shared" si="0"/>
        <v>0</v>
      </c>
      <c r="N7" s="54">
        <f>SUM(B7:M7)</f>
        <v>0</v>
      </c>
      <c r="O7" s="54">
        <f>N7/COLUMNS(B7:M7)</f>
        <v>0</v>
      </c>
      <c r="P7" s="18"/>
    </row>
    <row r="8" spans="1:16" s="18" customFormat="1" ht="18" x14ac:dyDescent="0.2">
      <c r="A8" s="55" t="s">
        <v>22</v>
      </c>
      <c r="B8" s="56">
        <f t="shared" ref="B8:M8" si="1">B72+B89+B102+B112+B122+B131+B140+B148+B154+B165+B173+B189+B197+B205+B215+B223</f>
        <v>0</v>
      </c>
      <c r="C8" s="56">
        <f t="shared" si="1"/>
        <v>0</v>
      </c>
      <c r="D8" s="56">
        <f t="shared" si="1"/>
        <v>0</v>
      </c>
      <c r="E8" s="56">
        <f t="shared" si="1"/>
        <v>0</v>
      </c>
      <c r="F8" s="56">
        <f t="shared" si="1"/>
        <v>0</v>
      </c>
      <c r="G8" s="56">
        <f t="shared" si="1"/>
        <v>0</v>
      </c>
      <c r="H8" s="56">
        <f t="shared" si="1"/>
        <v>0</v>
      </c>
      <c r="I8" s="56">
        <f t="shared" si="1"/>
        <v>0</v>
      </c>
      <c r="J8" s="56">
        <f t="shared" si="1"/>
        <v>0</v>
      </c>
      <c r="K8" s="56">
        <f t="shared" si="1"/>
        <v>0</v>
      </c>
      <c r="L8" s="56">
        <f t="shared" si="1"/>
        <v>0</v>
      </c>
      <c r="M8" s="56">
        <f t="shared" si="1"/>
        <v>0</v>
      </c>
      <c r="N8" s="57">
        <f>SUM(B8:M8)</f>
        <v>0</v>
      </c>
      <c r="O8" s="57">
        <f>N8/COLUMNS(B8:M8)</f>
        <v>0</v>
      </c>
    </row>
    <row r="9" spans="1:16" s="18" customFormat="1" ht="18" x14ac:dyDescent="0.2">
      <c r="A9" s="58" t="s">
        <v>23</v>
      </c>
      <c r="B9" s="59">
        <f>B7-B8</f>
        <v>0</v>
      </c>
      <c r="C9" s="59">
        <f t="shared" ref="C9:M9" si="2">C7-C8</f>
        <v>0</v>
      </c>
      <c r="D9" s="59">
        <f t="shared" si="2"/>
        <v>0</v>
      </c>
      <c r="E9" s="59">
        <f t="shared" si="2"/>
        <v>0</v>
      </c>
      <c r="F9" s="59">
        <f t="shared" si="2"/>
        <v>0</v>
      </c>
      <c r="G9" s="59">
        <f t="shared" si="2"/>
        <v>0</v>
      </c>
      <c r="H9" s="59">
        <f t="shared" si="2"/>
        <v>0</v>
      </c>
      <c r="I9" s="59">
        <f t="shared" si="2"/>
        <v>0</v>
      </c>
      <c r="J9" s="59">
        <f t="shared" si="2"/>
        <v>0</v>
      </c>
      <c r="K9" s="59">
        <f t="shared" si="2"/>
        <v>0</v>
      </c>
      <c r="L9" s="59">
        <f t="shared" si="2"/>
        <v>0</v>
      </c>
      <c r="M9" s="59">
        <f t="shared" si="2"/>
        <v>0</v>
      </c>
      <c r="N9" s="59">
        <f>SUM(B9:M9)</f>
        <v>0</v>
      </c>
      <c r="O9" s="59">
        <f>N9/COLUMNS(B9:M9)</f>
        <v>0</v>
      </c>
    </row>
    <row r="10" spans="1:16" s="18" customFormat="1" ht="18" x14ac:dyDescent="0.2">
      <c r="A10" s="60" t="s">
        <v>123</v>
      </c>
      <c r="B10" s="61"/>
      <c r="C10" s="61"/>
      <c r="D10" s="61"/>
      <c r="E10" s="61"/>
      <c r="F10" s="61"/>
      <c r="G10" s="61"/>
      <c r="H10" s="61"/>
      <c r="I10" s="61"/>
      <c r="J10" s="61"/>
      <c r="K10" s="61"/>
      <c r="L10" s="61"/>
      <c r="M10" s="61"/>
      <c r="N10" s="62">
        <f>SUM(B10:M10)</f>
        <v>0</v>
      </c>
      <c r="O10" s="62">
        <f>N10/COLUMNS(B10:M10)</f>
        <v>0</v>
      </c>
    </row>
    <row r="11" spans="1:16" s="18" customFormat="1" ht="18" x14ac:dyDescent="0.2">
      <c r="A11" s="60" t="s">
        <v>24</v>
      </c>
      <c r="B11" s="63">
        <f>B7-B8+B2</f>
        <v>0</v>
      </c>
      <c r="C11" s="63">
        <f t="shared" ref="C11:M11" si="3">B11+C7-C8</f>
        <v>0</v>
      </c>
      <c r="D11" s="63">
        <f t="shared" si="3"/>
        <v>0</v>
      </c>
      <c r="E11" s="63">
        <f t="shared" si="3"/>
        <v>0</v>
      </c>
      <c r="F11" s="63">
        <f t="shared" si="3"/>
        <v>0</v>
      </c>
      <c r="G11" s="63">
        <f t="shared" si="3"/>
        <v>0</v>
      </c>
      <c r="H11" s="63">
        <f t="shared" si="3"/>
        <v>0</v>
      </c>
      <c r="I11" s="63">
        <f t="shared" si="3"/>
        <v>0</v>
      </c>
      <c r="J11" s="63">
        <f t="shared" si="3"/>
        <v>0</v>
      </c>
      <c r="K11" s="63">
        <f t="shared" si="3"/>
        <v>0</v>
      </c>
      <c r="L11" s="63">
        <f t="shared" si="3"/>
        <v>0</v>
      </c>
      <c r="M11" s="63">
        <f t="shared" si="3"/>
        <v>0</v>
      </c>
      <c r="N11" s="64"/>
      <c r="O11" s="64"/>
    </row>
    <row r="12" spans="1:16" s="18" customFormat="1" ht="18" x14ac:dyDescent="0.2">
      <c r="A12" s="60" t="s">
        <v>122</v>
      </c>
      <c r="B12" s="63">
        <f>B72+B3-B62+B10</f>
        <v>0</v>
      </c>
      <c r="C12" s="63">
        <f t="shared" ref="C12:M12" si="4">C72+B12-C62+C10</f>
        <v>0</v>
      </c>
      <c r="D12" s="63">
        <f t="shared" si="4"/>
        <v>0</v>
      </c>
      <c r="E12" s="63">
        <f t="shared" si="4"/>
        <v>0</v>
      </c>
      <c r="F12" s="63">
        <f t="shared" si="4"/>
        <v>0</v>
      </c>
      <c r="G12" s="63">
        <f t="shared" si="4"/>
        <v>0</v>
      </c>
      <c r="H12" s="63">
        <f t="shared" si="4"/>
        <v>0</v>
      </c>
      <c r="I12" s="63">
        <f t="shared" si="4"/>
        <v>0</v>
      </c>
      <c r="J12" s="63">
        <f t="shared" si="4"/>
        <v>0</v>
      </c>
      <c r="K12" s="63">
        <f t="shared" si="4"/>
        <v>0</v>
      </c>
      <c r="L12" s="63">
        <f t="shared" si="4"/>
        <v>0</v>
      </c>
      <c r="M12" s="63">
        <f t="shared" si="4"/>
        <v>0</v>
      </c>
      <c r="N12" s="64"/>
      <c r="O12" s="64"/>
    </row>
    <row r="13" spans="1:16" s="3" customFormat="1" x14ac:dyDescent="0.2">
      <c r="A13" s="10"/>
      <c r="B13" s="11"/>
      <c r="C13" s="11"/>
      <c r="D13" s="11"/>
      <c r="E13" s="11"/>
      <c r="F13" s="11"/>
      <c r="G13" s="11"/>
      <c r="H13" s="11"/>
      <c r="I13" s="11"/>
      <c r="J13" s="11"/>
      <c r="K13" s="11"/>
      <c r="L13" s="11"/>
      <c r="M13" s="11"/>
      <c r="N13" s="11"/>
      <c r="O13" s="11"/>
    </row>
    <row r="14" spans="1:16" s="3" customFormat="1" x14ac:dyDescent="0.2">
      <c r="A14" s="10"/>
      <c r="B14" s="11"/>
      <c r="C14" s="11"/>
      <c r="D14" s="11"/>
      <c r="E14" s="11"/>
      <c r="F14" s="11"/>
      <c r="G14" s="11"/>
      <c r="H14" s="11"/>
      <c r="I14" s="11"/>
      <c r="J14" s="11"/>
      <c r="K14" s="11"/>
      <c r="L14" s="11"/>
      <c r="M14" s="11"/>
      <c r="N14" s="11"/>
      <c r="O14" s="16"/>
    </row>
    <row r="15" spans="1:16" s="3" customFormat="1" x14ac:dyDescent="0.2">
      <c r="A15" s="10"/>
      <c r="B15" s="11"/>
      <c r="C15" s="11"/>
      <c r="D15" s="11"/>
      <c r="E15" s="11"/>
      <c r="F15" s="11"/>
      <c r="G15" s="11"/>
      <c r="H15" s="11"/>
      <c r="I15" s="11"/>
      <c r="J15" s="11"/>
      <c r="K15" s="11"/>
      <c r="L15" s="11"/>
      <c r="M15" s="11"/>
      <c r="N15" s="11"/>
      <c r="O15" s="16"/>
    </row>
    <row r="16" spans="1:16" s="3" customFormat="1" x14ac:dyDescent="0.2">
      <c r="A16" s="10"/>
      <c r="B16" s="11"/>
      <c r="C16" s="11"/>
      <c r="D16" s="11"/>
      <c r="E16" s="11"/>
      <c r="F16" s="11"/>
      <c r="G16" s="11"/>
      <c r="H16" s="11"/>
      <c r="I16" s="11"/>
      <c r="J16" s="11"/>
      <c r="K16" s="11"/>
      <c r="L16" s="11"/>
      <c r="M16" s="11"/>
      <c r="N16" s="11"/>
      <c r="O16" s="16"/>
    </row>
    <row r="17" spans="1:15" s="3" customFormat="1" x14ac:dyDescent="0.2">
      <c r="A17" s="10"/>
      <c r="B17" s="11"/>
      <c r="C17" s="11"/>
      <c r="D17" s="11"/>
      <c r="E17" s="11"/>
      <c r="F17" s="11"/>
      <c r="G17" s="11"/>
      <c r="H17" s="11"/>
      <c r="I17" s="11"/>
      <c r="J17" s="11"/>
      <c r="K17" s="11"/>
      <c r="L17" s="11"/>
      <c r="M17" s="11"/>
      <c r="N17" s="11"/>
      <c r="O17" s="16"/>
    </row>
    <row r="18" spans="1:15" s="3" customFormat="1" x14ac:dyDescent="0.2">
      <c r="A18" s="10"/>
      <c r="B18" s="11"/>
      <c r="C18" s="11"/>
      <c r="D18" s="11"/>
      <c r="E18" s="11"/>
      <c r="F18" s="11"/>
      <c r="G18" s="11"/>
      <c r="H18" s="11"/>
      <c r="I18" s="11"/>
      <c r="J18" s="11"/>
      <c r="K18" s="11"/>
      <c r="L18" s="11"/>
      <c r="M18" s="11"/>
      <c r="N18" s="11"/>
      <c r="O18" s="16"/>
    </row>
    <row r="19" spans="1:15" s="3" customFormat="1" x14ac:dyDescent="0.2">
      <c r="A19" s="10"/>
      <c r="B19" s="11"/>
      <c r="C19" s="11"/>
      <c r="D19" s="11"/>
      <c r="E19" s="11"/>
      <c r="F19" s="11"/>
      <c r="G19" s="11"/>
      <c r="H19" s="11"/>
      <c r="I19" s="11"/>
      <c r="J19" s="11"/>
      <c r="K19" s="11"/>
      <c r="L19" s="11"/>
      <c r="M19" s="11"/>
      <c r="N19" s="11"/>
      <c r="O19" s="16"/>
    </row>
    <row r="20" spans="1:15" s="3" customFormat="1" x14ac:dyDescent="0.2">
      <c r="A20" s="10"/>
      <c r="B20" s="11"/>
      <c r="C20" s="11"/>
      <c r="D20" s="11"/>
      <c r="E20" s="11"/>
      <c r="F20" s="11"/>
      <c r="G20" s="11"/>
      <c r="H20" s="11"/>
      <c r="I20" s="11"/>
      <c r="J20" s="11"/>
      <c r="K20" s="11"/>
      <c r="L20" s="11"/>
      <c r="M20" s="11"/>
      <c r="N20" s="11"/>
      <c r="O20" s="16"/>
    </row>
    <row r="21" spans="1:15" s="3" customFormat="1" x14ac:dyDescent="0.2">
      <c r="A21" s="10"/>
      <c r="B21" s="11"/>
      <c r="C21" s="11"/>
      <c r="D21" s="11"/>
      <c r="E21" s="11"/>
      <c r="F21" s="11"/>
      <c r="G21" s="11"/>
      <c r="H21" s="11"/>
      <c r="I21" s="11"/>
      <c r="J21" s="11"/>
      <c r="K21" s="11"/>
      <c r="L21" s="11"/>
      <c r="M21" s="11"/>
      <c r="N21" s="11"/>
      <c r="O21" s="16"/>
    </row>
    <row r="22" spans="1:15" s="3" customFormat="1" x14ac:dyDescent="0.2">
      <c r="A22" s="10"/>
      <c r="B22" s="11"/>
      <c r="C22" s="11"/>
      <c r="D22" s="11"/>
      <c r="E22" s="11"/>
      <c r="F22" s="11"/>
      <c r="G22" s="11"/>
      <c r="H22" s="11"/>
      <c r="I22" s="11"/>
      <c r="J22" s="11"/>
      <c r="K22" s="11"/>
      <c r="L22" s="11"/>
      <c r="M22" s="11"/>
      <c r="N22" s="11"/>
      <c r="O22" s="16"/>
    </row>
    <row r="23" spans="1:15" s="3" customFormat="1" x14ac:dyDescent="0.2">
      <c r="A23" s="10"/>
      <c r="B23" s="11"/>
      <c r="C23" s="11"/>
      <c r="D23" s="11"/>
      <c r="E23" s="11"/>
      <c r="F23" s="11"/>
      <c r="G23" s="11"/>
      <c r="H23" s="11"/>
      <c r="I23" s="11"/>
      <c r="J23" s="11"/>
      <c r="K23" s="11"/>
      <c r="L23" s="11"/>
      <c r="M23" s="11"/>
      <c r="N23" s="11"/>
      <c r="O23" s="16"/>
    </row>
    <row r="24" spans="1:15" s="3" customFormat="1" x14ac:dyDescent="0.2">
      <c r="A24" s="10"/>
      <c r="B24" s="11"/>
      <c r="C24" s="11"/>
      <c r="D24" s="11"/>
      <c r="E24" s="11"/>
      <c r="F24" s="11"/>
      <c r="G24" s="11"/>
      <c r="H24" s="11"/>
      <c r="I24" s="11"/>
      <c r="J24" s="11"/>
      <c r="K24" s="11"/>
      <c r="L24" s="11"/>
      <c r="M24" s="11"/>
      <c r="N24" s="11"/>
      <c r="O24" s="16"/>
    </row>
    <row r="25" spans="1:15" s="3" customFormat="1" x14ac:dyDescent="0.2">
      <c r="A25" s="10"/>
      <c r="B25" s="11"/>
      <c r="C25" s="11"/>
      <c r="D25" s="11"/>
      <c r="E25" s="11"/>
      <c r="F25" s="11"/>
      <c r="G25" s="11"/>
      <c r="H25" s="11"/>
      <c r="I25" s="11"/>
      <c r="J25" s="11"/>
      <c r="K25" s="11"/>
      <c r="L25" s="11"/>
      <c r="M25" s="11"/>
      <c r="N25" s="11"/>
      <c r="O25" s="16"/>
    </row>
    <row r="26" spans="1:15" s="7" customFormat="1" x14ac:dyDescent="0.2"/>
    <row r="27" spans="1:15" s="17" customFormat="1" x14ac:dyDescent="0.2"/>
    <row r="28" spans="1:15" s="17" customFormat="1" x14ac:dyDescent="0.2"/>
    <row r="29" spans="1:15" s="17" customFormat="1" x14ac:dyDescent="0.2"/>
    <row r="30" spans="1:15" s="17" customFormat="1" x14ac:dyDescent="0.2"/>
    <row r="31" spans="1:15" s="17" customFormat="1" x14ac:dyDescent="0.2"/>
    <row r="32" spans="1:15" s="17" customFormat="1" x14ac:dyDescent="0.2"/>
    <row r="33" s="17" customFormat="1" x14ac:dyDescent="0.2"/>
    <row r="34" s="27" customFormat="1" x14ac:dyDescent="0.35"/>
    <row r="35" s="17" customFormat="1" x14ac:dyDescent="0.2"/>
    <row r="36" s="7" customFormat="1" x14ac:dyDescent="0.2"/>
    <row r="37" s="17" customFormat="1" x14ac:dyDescent="0.2"/>
    <row r="38" s="17" customFormat="1" x14ac:dyDescent="0.2"/>
    <row r="39" s="17" customFormat="1" x14ac:dyDescent="0.2"/>
    <row r="40" s="17" customFormat="1" x14ac:dyDescent="0.2"/>
    <row r="41" s="17" customFormat="1" x14ac:dyDescent="0.2"/>
    <row r="42" s="17" customFormat="1" x14ac:dyDescent="0.2"/>
    <row r="43" s="27" customFormat="1" x14ac:dyDescent="0.35"/>
    <row r="44" s="27" customFormat="1" x14ac:dyDescent="0.35"/>
    <row r="45" s="17" customFormat="1" x14ac:dyDescent="0.2"/>
    <row r="46" s="7" customFormat="1" x14ac:dyDescent="0.2"/>
    <row r="47" s="17" customFormat="1" x14ac:dyDescent="0.2"/>
    <row r="48" s="17" customFormat="1" x14ac:dyDescent="0.2"/>
    <row r="49" spans="1:15" s="17" customFormat="1" x14ac:dyDescent="0.2"/>
    <row r="50" spans="1:15" s="17" customFormat="1" x14ac:dyDescent="0.2"/>
    <row r="51" spans="1:15" s="17" customFormat="1" x14ac:dyDescent="0.2"/>
    <row r="52" spans="1:15" s="17" customFormat="1" x14ac:dyDescent="0.2"/>
    <row r="53" spans="1:15" s="17" customFormat="1" x14ac:dyDescent="0.2"/>
    <row r="54" spans="1:15" s="17" customFormat="1" x14ac:dyDescent="0.2"/>
    <row r="55" spans="1:15" s="17" customFormat="1" ht="18" x14ac:dyDescent="0.2">
      <c r="A55" s="30" t="s">
        <v>34</v>
      </c>
      <c r="B55" s="31" t="str">
        <f t="shared" ref="B55:M55" si="5">B$6</f>
        <v>Jan</v>
      </c>
      <c r="C55" s="31" t="str">
        <f t="shared" si="5"/>
        <v>Feb</v>
      </c>
      <c r="D55" s="31" t="str">
        <f t="shared" si="5"/>
        <v>Maa</v>
      </c>
      <c r="E55" s="31" t="str">
        <f t="shared" si="5"/>
        <v>Apr</v>
      </c>
      <c r="F55" s="31" t="str">
        <f t="shared" si="5"/>
        <v>Mei</v>
      </c>
      <c r="G55" s="31" t="str">
        <f t="shared" si="5"/>
        <v>Jun</v>
      </c>
      <c r="H55" s="31" t="str">
        <f t="shared" si="5"/>
        <v>Jul</v>
      </c>
      <c r="I55" s="31" t="str">
        <f t="shared" si="5"/>
        <v>Aug</v>
      </c>
      <c r="J55" s="31" t="str">
        <f t="shared" si="5"/>
        <v>Sep</v>
      </c>
      <c r="K55" s="31" t="str">
        <f t="shared" si="5"/>
        <v>Okt</v>
      </c>
      <c r="L55" s="31" t="str">
        <f t="shared" si="5"/>
        <v>Nov</v>
      </c>
      <c r="M55" s="31" t="str">
        <f t="shared" si="5"/>
        <v>Dec</v>
      </c>
      <c r="N55" s="31" t="s">
        <v>42</v>
      </c>
      <c r="O55" s="31" t="s">
        <v>41</v>
      </c>
    </row>
    <row r="56" spans="1:15" s="17" customFormat="1" ht="18" x14ac:dyDescent="0.2">
      <c r="A56" s="44" t="s">
        <v>28</v>
      </c>
      <c r="B56" s="45"/>
      <c r="C56" s="45"/>
      <c r="D56" s="45"/>
      <c r="E56" s="45"/>
      <c r="F56" s="45"/>
      <c r="G56" s="45"/>
      <c r="H56" s="45"/>
      <c r="I56" s="45"/>
      <c r="J56" s="45"/>
      <c r="K56" s="45"/>
      <c r="L56" s="45"/>
      <c r="M56" s="45"/>
      <c r="N56" s="46">
        <f>SUM(B56:M56)</f>
        <v>0</v>
      </c>
      <c r="O56" s="46">
        <f>N56/COLUMNS(B56:M56)</f>
        <v>0</v>
      </c>
    </row>
    <row r="57" spans="1:15" s="17" customFormat="1" ht="18" x14ac:dyDescent="0.2">
      <c r="A57" s="44" t="s">
        <v>29</v>
      </c>
      <c r="B57" s="45"/>
      <c r="C57" s="45"/>
      <c r="D57" s="45"/>
      <c r="E57" s="45"/>
      <c r="F57" s="45"/>
      <c r="G57" s="45"/>
      <c r="H57" s="45"/>
      <c r="I57" s="45"/>
      <c r="J57" s="45"/>
      <c r="K57" s="45"/>
      <c r="L57" s="45"/>
      <c r="M57" s="45"/>
      <c r="N57" s="46">
        <f t="shared" ref="N57:N62" si="6">SUM(B57:M57)</f>
        <v>0</v>
      </c>
      <c r="O57" s="46">
        <f t="shared" ref="O57:O62" si="7">N57/COLUMNS(B57:M57)</f>
        <v>0</v>
      </c>
    </row>
    <row r="58" spans="1:15" s="17" customFormat="1" ht="18" x14ac:dyDescent="0.2">
      <c r="A58" s="44" t="s">
        <v>30</v>
      </c>
      <c r="B58" s="45"/>
      <c r="C58" s="45"/>
      <c r="D58" s="45"/>
      <c r="E58" s="45"/>
      <c r="F58" s="45"/>
      <c r="G58" s="45"/>
      <c r="H58" s="45"/>
      <c r="I58" s="45"/>
      <c r="J58" s="45"/>
      <c r="K58" s="45"/>
      <c r="L58" s="45"/>
      <c r="M58" s="45"/>
      <c r="N58" s="46">
        <f t="shared" si="6"/>
        <v>0</v>
      </c>
      <c r="O58" s="46">
        <f t="shared" si="7"/>
        <v>0</v>
      </c>
    </row>
    <row r="59" spans="1:15" s="17" customFormat="1" ht="18" x14ac:dyDescent="0.2">
      <c r="A59" s="44" t="s">
        <v>124</v>
      </c>
      <c r="B59" s="45"/>
      <c r="C59" s="45"/>
      <c r="D59" s="45"/>
      <c r="E59" s="45"/>
      <c r="F59" s="45"/>
      <c r="G59" s="45"/>
      <c r="H59" s="45"/>
      <c r="I59" s="45"/>
      <c r="J59" s="45"/>
      <c r="K59" s="45"/>
      <c r="L59" s="45"/>
      <c r="M59" s="45"/>
      <c r="N59" s="46">
        <f t="shared" si="6"/>
        <v>0</v>
      </c>
      <c r="O59" s="46">
        <f t="shared" si="7"/>
        <v>0</v>
      </c>
    </row>
    <row r="60" spans="1:15" s="27" customFormat="1" ht="18" x14ac:dyDescent="0.35">
      <c r="A60" s="44" t="s">
        <v>31</v>
      </c>
      <c r="B60" s="45"/>
      <c r="C60" s="45"/>
      <c r="D60" s="45"/>
      <c r="E60" s="45"/>
      <c r="F60" s="45"/>
      <c r="G60" s="45"/>
      <c r="H60" s="45"/>
      <c r="I60" s="45"/>
      <c r="J60" s="45"/>
      <c r="K60" s="45"/>
      <c r="L60" s="45"/>
      <c r="M60" s="45"/>
      <c r="N60" s="46">
        <f t="shared" si="6"/>
        <v>0</v>
      </c>
      <c r="O60" s="46">
        <f t="shared" si="7"/>
        <v>0</v>
      </c>
    </row>
    <row r="61" spans="1:15" s="27" customFormat="1" ht="18" x14ac:dyDescent="0.35">
      <c r="A61" s="44" t="s">
        <v>32</v>
      </c>
      <c r="B61" s="45"/>
      <c r="C61" s="45"/>
      <c r="D61" s="45"/>
      <c r="E61" s="45"/>
      <c r="F61" s="45"/>
      <c r="G61" s="45"/>
      <c r="H61" s="45"/>
      <c r="I61" s="45"/>
      <c r="J61" s="45"/>
      <c r="K61" s="45"/>
      <c r="L61" s="45"/>
      <c r="M61" s="45"/>
      <c r="N61" s="46">
        <f t="shared" si="6"/>
        <v>0</v>
      </c>
      <c r="O61" s="46">
        <f t="shared" si="7"/>
        <v>0</v>
      </c>
    </row>
    <row r="62" spans="1:15" s="17" customFormat="1" ht="18.75" thickBot="1" x14ac:dyDescent="0.25">
      <c r="A62" s="44" t="s">
        <v>33</v>
      </c>
      <c r="B62" s="47"/>
      <c r="C62" s="47"/>
      <c r="D62" s="47"/>
      <c r="E62" s="47"/>
      <c r="F62" s="47"/>
      <c r="G62" s="47"/>
      <c r="H62" s="47"/>
      <c r="I62" s="47"/>
      <c r="J62" s="47"/>
      <c r="K62" s="47"/>
      <c r="L62" s="47"/>
      <c r="M62" s="47"/>
      <c r="N62" s="48">
        <f t="shared" si="6"/>
        <v>0</v>
      </c>
      <c r="O62" s="48">
        <f t="shared" si="7"/>
        <v>0</v>
      </c>
    </row>
    <row r="63" spans="1:15" s="7" customFormat="1" ht="18.75" thickTop="1" x14ac:dyDescent="0.25">
      <c r="A63" s="49" t="str">
        <f>"Totale "&amp;$A$55</f>
        <v>Totale Inkomen</v>
      </c>
      <c r="B63" s="50">
        <f>SUM(B56:B62)</f>
        <v>0</v>
      </c>
      <c r="C63" s="50">
        <f t="shared" ref="C63:O63" si="8">SUM(C56:C62)</f>
        <v>0</v>
      </c>
      <c r="D63" s="50">
        <f t="shared" si="8"/>
        <v>0</v>
      </c>
      <c r="E63" s="50">
        <f t="shared" si="8"/>
        <v>0</v>
      </c>
      <c r="F63" s="50">
        <f t="shared" si="8"/>
        <v>0</v>
      </c>
      <c r="G63" s="50">
        <f t="shared" si="8"/>
        <v>0</v>
      </c>
      <c r="H63" s="50">
        <f t="shared" si="8"/>
        <v>0</v>
      </c>
      <c r="I63" s="50">
        <f t="shared" si="8"/>
        <v>0</v>
      </c>
      <c r="J63" s="50">
        <f t="shared" si="8"/>
        <v>0</v>
      </c>
      <c r="K63" s="50">
        <f t="shared" si="8"/>
        <v>0</v>
      </c>
      <c r="L63" s="50">
        <f t="shared" si="8"/>
        <v>0</v>
      </c>
      <c r="M63" s="50">
        <f t="shared" si="8"/>
        <v>0</v>
      </c>
      <c r="N63" s="51">
        <f t="shared" si="8"/>
        <v>0</v>
      </c>
      <c r="O63" s="51">
        <f t="shared" si="8"/>
        <v>0</v>
      </c>
    </row>
    <row r="64" spans="1:15" s="17" customFormat="1" ht="18" x14ac:dyDescent="0.2">
      <c r="A64" s="32"/>
      <c r="B64" s="33"/>
      <c r="C64" s="33"/>
      <c r="D64" s="33"/>
      <c r="E64" s="33"/>
      <c r="F64" s="33"/>
      <c r="G64" s="33"/>
      <c r="H64" s="33"/>
      <c r="I64" s="33"/>
      <c r="J64" s="33"/>
      <c r="K64" s="33"/>
      <c r="L64" s="33"/>
      <c r="M64" s="33"/>
      <c r="N64" s="33"/>
      <c r="O64" s="33"/>
    </row>
    <row r="65" spans="1:15" s="17" customFormat="1" ht="18" x14ac:dyDescent="0.2">
      <c r="A65" s="34" t="s">
        <v>35</v>
      </c>
      <c r="B65" s="34" t="str">
        <f t="shared" ref="B65:M65" si="9">B$6</f>
        <v>Jan</v>
      </c>
      <c r="C65" s="34" t="str">
        <f t="shared" si="9"/>
        <v>Feb</v>
      </c>
      <c r="D65" s="34" t="str">
        <f t="shared" si="9"/>
        <v>Maa</v>
      </c>
      <c r="E65" s="34" t="str">
        <f t="shared" si="9"/>
        <v>Apr</v>
      </c>
      <c r="F65" s="34" t="str">
        <f t="shared" si="9"/>
        <v>Mei</v>
      </c>
      <c r="G65" s="34" t="str">
        <f t="shared" si="9"/>
        <v>Jun</v>
      </c>
      <c r="H65" s="34" t="str">
        <f t="shared" si="9"/>
        <v>Jul</v>
      </c>
      <c r="I65" s="34" t="str">
        <f t="shared" si="9"/>
        <v>Aug</v>
      </c>
      <c r="J65" s="34" t="str">
        <f t="shared" si="9"/>
        <v>Sep</v>
      </c>
      <c r="K65" s="34" t="str">
        <f t="shared" si="9"/>
        <v>Okt</v>
      </c>
      <c r="L65" s="34" t="str">
        <f t="shared" si="9"/>
        <v>Nov</v>
      </c>
      <c r="M65" s="34" t="str">
        <f t="shared" si="9"/>
        <v>Dec</v>
      </c>
      <c r="N65" s="34" t="s">
        <v>43</v>
      </c>
      <c r="O65" s="34" t="s">
        <v>19</v>
      </c>
    </row>
    <row r="66" spans="1:15" s="17" customFormat="1" ht="18" x14ac:dyDescent="0.2">
      <c r="A66" s="44" t="s">
        <v>36</v>
      </c>
      <c r="B66" s="45"/>
      <c r="C66" s="45"/>
      <c r="D66" s="45"/>
      <c r="E66" s="45"/>
      <c r="F66" s="45"/>
      <c r="G66" s="45"/>
      <c r="H66" s="45"/>
      <c r="I66" s="45"/>
      <c r="J66" s="45"/>
      <c r="K66" s="45"/>
      <c r="L66" s="45"/>
      <c r="M66" s="45"/>
      <c r="N66" s="66">
        <f>SUM(B66:M66)</f>
        <v>0</v>
      </c>
      <c r="O66" s="66">
        <f t="shared" ref="O66:O71" si="10">N66/COLUMNS(B66:M66)</f>
        <v>0</v>
      </c>
    </row>
    <row r="67" spans="1:15" s="17" customFormat="1" ht="18" x14ac:dyDescent="0.2">
      <c r="A67" s="44" t="s">
        <v>37</v>
      </c>
      <c r="B67" s="45"/>
      <c r="C67" s="45"/>
      <c r="D67" s="45"/>
      <c r="E67" s="45"/>
      <c r="F67" s="45"/>
      <c r="G67" s="45"/>
      <c r="H67" s="45"/>
      <c r="I67" s="45"/>
      <c r="J67" s="45"/>
      <c r="K67" s="45"/>
      <c r="L67" s="45"/>
      <c r="M67" s="45"/>
      <c r="N67" s="66">
        <f t="shared" ref="N67:N71" si="11">SUM(B67:M67)</f>
        <v>0</v>
      </c>
      <c r="O67" s="66">
        <f t="shared" si="10"/>
        <v>0</v>
      </c>
    </row>
    <row r="68" spans="1:15" s="17" customFormat="1" ht="18" x14ac:dyDescent="0.2">
      <c r="A68" s="44" t="s">
        <v>38</v>
      </c>
      <c r="B68" s="45"/>
      <c r="C68" s="45"/>
      <c r="D68" s="45"/>
      <c r="E68" s="45"/>
      <c r="F68" s="45"/>
      <c r="G68" s="45"/>
      <c r="H68" s="45"/>
      <c r="I68" s="45"/>
      <c r="J68" s="45"/>
      <c r="K68" s="45"/>
      <c r="L68" s="45"/>
      <c r="M68" s="45"/>
      <c r="N68" s="66">
        <f t="shared" si="11"/>
        <v>0</v>
      </c>
      <c r="O68" s="66">
        <f t="shared" si="10"/>
        <v>0</v>
      </c>
    </row>
    <row r="69" spans="1:15" s="17" customFormat="1" ht="18" x14ac:dyDescent="0.2">
      <c r="A69" s="44" t="s">
        <v>39</v>
      </c>
      <c r="B69" s="45"/>
      <c r="C69" s="45"/>
      <c r="D69" s="45"/>
      <c r="E69" s="45"/>
      <c r="F69" s="45"/>
      <c r="G69" s="45"/>
      <c r="H69" s="45"/>
      <c r="I69" s="45"/>
      <c r="J69" s="45"/>
      <c r="K69" s="45"/>
      <c r="L69" s="45"/>
      <c r="M69" s="45"/>
      <c r="N69" s="66">
        <f t="shared" si="11"/>
        <v>0</v>
      </c>
      <c r="O69" s="66">
        <f t="shared" si="10"/>
        <v>0</v>
      </c>
    </row>
    <row r="70" spans="1:15" s="17" customFormat="1" ht="18" x14ac:dyDescent="0.2">
      <c r="A70" s="44" t="s">
        <v>40</v>
      </c>
      <c r="B70" s="45"/>
      <c r="C70" s="45"/>
      <c r="D70" s="45"/>
      <c r="E70" s="45"/>
      <c r="F70" s="45"/>
      <c r="G70" s="45"/>
      <c r="H70" s="45"/>
      <c r="I70" s="45"/>
      <c r="J70" s="45"/>
      <c r="K70" s="45"/>
      <c r="L70" s="45"/>
      <c r="M70" s="45"/>
      <c r="N70" s="66">
        <f t="shared" si="11"/>
        <v>0</v>
      </c>
      <c r="O70" s="66">
        <f t="shared" si="10"/>
        <v>0</v>
      </c>
    </row>
    <row r="71" spans="1:15" s="17" customFormat="1" ht="18.75" thickBot="1" x14ac:dyDescent="0.25">
      <c r="A71" s="67" t="s">
        <v>32</v>
      </c>
      <c r="B71" s="68"/>
      <c r="C71" s="68"/>
      <c r="D71" s="68"/>
      <c r="E71" s="68"/>
      <c r="F71" s="68"/>
      <c r="G71" s="68"/>
      <c r="H71" s="68"/>
      <c r="I71" s="68"/>
      <c r="J71" s="68"/>
      <c r="K71" s="68"/>
      <c r="L71" s="68"/>
      <c r="M71" s="68"/>
      <c r="N71" s="69">
        <f t="shared" si="11"/>
        <v>0</v>
      </c>
      <c r="O71" s="69">
        <f t="shared" si="10"/>
        <v>0</v>
      </c>
    </row>
    <row r="72" spans="1:15" s="17" customFormat="1" ht="18.75" thickTop="1" x14ac:dyDescent="0.25">
      <c r="A72" s="49" t="str">
        <f>"Totaal "&amp;$A$65</f>
        <v>Totaal Sparen</v>
      </c>
      <c r="B72" s="50">
        <f>SUM(B66:B71)</f>
        <v>0</v>
      </c>
      <c r="C72" s="50">
        <f t="shared" ref="C72:O72" si="12">SUM(C66:C71)</f>
        <v>0</v>
      </c>
      <c r="D72" s="50">
        <f t="shared" si="12"/>
        <v>0</v>
      </c>
      <c r="E72" s="50">
        <f t="shared" si="12"/>
        <v>0</v>
      </c>
      <c r="F72" s="50">
        <f t="shared" si="12"/>
        <v>0</v>
      </c>
      <c r="G72" s="50">
        <f t="shared" si="12"/>
        <v>0</v>
      </c>
      <c r="H72" s="50">
        <f t="shared" si="12"/>
        <v>0</v>
      </c>
      <c r="I72" s="50">
        <f t="shared" si="12"/>
        <v>0</v>
      </c>
      <c r="J72" s="50">
        <f t="shared" si="12"/>
        <v>0</v>
      </c>
      <c r="K72" s="50">
        <f t="shared" si="12"/>
        <v>0</v>
      </c>
      <c r="L72" s="50">
        <f t="shared" si="12"/>
        <v>0</v>
      </c>
      <c r="M72" s="50">
        <f t="shared" si="12"/>
        <v>0</v>
      </c>
      <c r="N72" s="70">
        <f t="shared" si="12"/>
        <v>0</v>
      </c>
      <c r="O72" s="70">
        <f t="shared" si="12"/>
        <v>0</v>
      </c>
    </row>
    <row r="73" spans="1:15" s="17" customFormat="1" ht="18" x14ac:dyDescent="0.25">
      <c r="A73" s="71" t="s">
        <v>64</v>
      </c>
      <c r="B73" s="72" t="str">
        <f t="shared" ref="B73:O73" si="13">IF(B$8=0," - ",B72/B$8)</f>
        <v xml:space="preserve"> - </v>
      </c>
      <c r="C73" s="72" t="str">
        <f t="shared" si="13"/>
        <v xml:space="preserve"> - </v>
      </c>
      <c r="D73" s="72" t="str">
        <f t="shared" si="13"/>
        <v xml:space="preserve"> - </v>
      </c>
      <c r="E73" s="72" t="str">
        <f t="shared" si="13"/>
        <v xml:space="preserve"> - </v>
      </c>
      <c r="F73" s="72" t="str">
        <f t="shared" si="13"/>
        <v xml:space="preserve"> - </v>
      </c>
      <c r="G73" s="72" t="str">
        <f t="shared" si="13"/>
        <v xml:space="preserve"> - </v>
      </c>
      <c r="H73" s="72" t="str">
        <f t="shared" si="13"/>
        <v xml:space="preserve"> - </v>
      </c>
      <c r="I73" s="72" t="str">
        <f t="shared" si="13"/>
        <v xml:space="preserve"> - </v>
      </c>
      <c r="J73" s="72" t="str">
        <f t="shared" si="13"/>
        <v xml:space="preserve"> - </v>
      </c>
      <c r="K73" s="72" t="str">
        <f t="shared" si="13"/>
        <v xml:space="preserve"> - </v>
      </c>
      <c r="L73" s="72" t="str">
        <f t="shared" si="13"/>
        <v xml:space="preserve"> - </v>
      </c>
      <c r="M73" s="72" t="str">
        <f t="shared" si="13"/>
        <v xml:space="preserve"> - </v>
      </c>
      <c r="N73" s="72" t="str">
        <f t="shared" si="13"/>
        <v xml:space="preserve"> - </v>
      </c>
      <c r="O73" s="72" t="str">
        <f t="shared" si="13"/>
        <v xml:space="preserve"> - </v>
      </c>
    </row>
    <row r="74" spans="1:15" s="27" customFormat="1" ht="18" x14ac:dyDescent="0.35">
      <c r="A74" s="35"/>
      <c r="B74" s="36"/>
      <c r="C74" s="36"/>
      <c r="D74" s="36"/>
      <c r="E74" s="36"/>
      <c r="F74" s="36"/>
      <c r="G74" s="36"/>
      <c r="H74" s="36"/>
      <c r="I74" s="36"/>
      <c r="J74" s="36"/>
      <c r="K74" s="36"/>
      <c r="L74" s="36"/>
      <c r="M74" s="36"/>
      <c r="N74" s="36"/>
      <c r="O74" s="36"/>
    </row>
    <row r="75" spans="1:15" s="27" customFormat="1" ht="18" x14ac:dyDescent="0.35">
      <c r="A75" s="34" t="s">
        <v>71</v>
      </c>
      <c r="B75" s="34" t="str">
        <f t="shared" ref="B75:M75" si="14">B$6</f>
        <v>Jan</v>
      </c>
      <c r="C75" s="34" t="str">
        <f t="shared" si="14"/>
        <v>Feb</v>
      </c>
      <c r="D75" s="34" t="str">
        <f t="shared" si="14"/>
        <v>Maa</v>
      </c>
      <c r="E75" s="34" t="str">
        <f t="shared" si="14"/>
        <v>Apr</v>
      </c>
      <c r="F75" s="34" t="str">
        <f t="shared" si="14"/>
        <v>Mei</v>
      </c>
      <c r="G75" s="34" t="str">
        <f t="shared" si="14"/>
        <v>Jun</v>
      </c>
      <c r="H75" s="34" t="str">
        <f t="shared" si="14"/>
        <v>Jul</v>
      </c>
      <c r="I75" s="34" t="str">
        <f t="shared" si="14"/>
        <v>Aug</v>
      </c>
      <c r="J75" s="34" t="str">
        <f t="shared" si="14"/>
        <v>Sep</v>
      </c>
      <c r="K75" s="34" t="str">
        <f t="shared" si="14"/>
        <v>Okt</v>
      </c>
      <c r="L75" s="34" t="str">
        <f t="shared" si="14"/>
        <v>Nov</v>
      </c>
      <c r="M75" s="34" t="str">
        <f t="shared" si="14"/>
        <v>Dec</v>
      </c>
      <c r="N75" s="34" t="s">
        <v>43</v>
      </c>
      <c r="O75" s="34" t="s">
        <v>19</v>
      </c>
    </row>
    <row r="76" spans="1:15" s="17" customFormat="1" ht="18" x14ac:dyDescent="0.2">
      <c r="A76" s="44" t="s">
        <v>50</v>
      </c>
      <c r="B76" s="45"/>
      <c r="C76" s="45"/>
      <c r="D76" s="45"/>
      <c r="E76" s="45"/>
      <c r="F76" s="45"/>
      <c r="G76" s="45"/>
      <c r="H76" s="45"/>
      <c r="I76" s="45"/>
      <c r="J76" s="45"/>
      <c r="K76" s="45"/>
      <c r="L76" s="45"/>
      <c r="M76" s="45"/>
      <c r="N76" s="73">
        <f>SUM(B76:M76)</f>
        <v>0</v>
      </c>
      <c r="O76" s="73">
        <f t="shared" ref="O76:O88" si="15">N76/COLUMNS(B76:M76)</f>
        <v>0</v>
      </c>
    </row>
    <row r="77" spans="1:15" s="7" customFormat="1" ht="18" x14ac:dyDescent="0.2">
      <c r="A77" s="44" t="s">
        <v>44</v>
      </c>
      <c r="B77" s="45"/>
      <c r="C77" s="45"/>
      <c r="D77" s="45"/>
      <c r="E77" s="45"/>
      <c r="F77" s="45"/>
      <c r="G77" s="45"/>
      <c r="H77" s="45"/>
      <c r="I77" s="45"/>
      <c r="J77" s="45"/>
      <c r="K77" s="45"/>
      <c r="L77" s="45"/>
      <c r="M77" s="45"/>
      <c r="N77" s="73">
        <f t="shared" ref="N77:N88" si="16">SUM(B77:M77)</f>
        <v>0</v>
      </c>
      <c r="O77" s="73">
        <f t="shared" si="15"/>
        <v>0</v>
      </c>
    </row>
    <row r="78" spans="1:15" s="17" customFormat="1" ht="18" x14ac:dyDescent="0.2">
      <c r="A78" s="44" t="s">
        <v>45</v>
      </c>
      <c r="B78" s="45"/>
      <c r="C78" s="45"/>
      <c r="D78" s="45"/>
      <c r="E78" s="45"/>
      <c r="F78" s="45"/>
      <c r="G78" s="45"/>
      <c r="H78" s="45"/>
      <c r="I78" s="45"/>
      <c r="J78" s="45"/>
      <c r="K78" s="45"/>
      <c r="L78" s="45"/>
      <c r="M78" s="45"/>
      <c r="N78" s="73">
        <f t="shared" si="16"/>
        <v>0</v>
      </c>
      <c r="O78" s="73">
        <f t="shared" si="15"/>
        <v>0</v>
      </c>
    </row>
    <row r="79" spans="1:15" s="17" customFormat="1" ht="18" x14ac:dyDescent="0.2">
      <c r="A79" s="44" t="s">
        <v>46</v>
      </c>
      <c r="B79" s="45"/>
      <c r="C79" s="45"/>
      <c r="D79" s="45"/>
      <c r="E79" s="45"/>
      <c r="F79" s="45"/>
      <c r="G79" s="45"/>
      <c r="H79" s="45"/>
      <c r="I79" s="45"/>
      <c r="J79" s="45"/>
      <c r="K79" s="45"/>
      <c r="L79" s="45"/>
      <c r="M79" s="45"/>
      <c r="N79" s="73">
        <f t="shared" si="16"/>
        <v>0</v>
      </c>
      <c r="O79" s="73">
        <f t="shared" si="15"/>
        <v>0</v>
      </c>
    </row>
    <row r="80" spans="1:15" s="17" customFormat="1" ht="18" x14ac:dyDescent="0.2">
      <c r="A80" s="44" t="s">
        <v>47</v>
      </c>
      <c r="B80" s="45"/>
      <c r="C80" s="45"/>
      <c r="D80" s="45"/>
      <c r="E80" s="45"/>
      <c r="F80" s="45"/>
      <c r="G80" s="45"/>
      <c r="H80" s="45"/>
      <c r="I80" s="45"/>
      <c r="J80" s="45"/>
      <c r="K80" s="45"/>
      <c r="L80" s="45"/>
      <c r="M80" s="45"/>
      <c r="N80" s="73">
        <f t="shared" si="16"/>
        <v>0</v>
      </c>
      <c r="O80" s="73">
        <f t="shared" si="15"/>
        <v>0</v>
      </c>
    </row>
    <row r="81" spans="1:15" s="17" customFormat="1" ht="18" x14ac:dyDescent="0.2">
      <c r="A81" s="44" t="s">
        <v>48</v>
      </c>
      <c r="B81" s="45"/>
      <c r="C81" s="45"/>
      <c r="D81" s="45"/>
      <c r="E81" s="45"/>
      <c r="F81" s="45"/>
      <c r="G81" s="45"/>
      <c r="H81" s="45"/>
      <c r="I81" s="45"/>
      <c r="J81" s="45"/>
      <c r="K81" s="45"/>
      <c r="L81" s="45"/>
      <c r="M81" s="45"/>
      <c r="N81" s="73">
        <f t="shared" si="16"/>
        <v>0</v>
      </c>
      <c r="O81" s="73">
        <f t="shared" si="15"/>
        <v>0</v>
      </c>
    </row>
    <row r="82" spans="1:15" s="17" customFormat="1" ht="18" x14ac:dyDescent="0.2">
      <c r="A82" s="44" t="s">
        <v>0</v>
      </c>
      <c r="B82" s="45"/>
      <c r="C82" s="45"/>
      <c r="D82" s="45"/>
      <c r="E82" s="45"/>
      <c r="F82" s="45"/>
      <c r="G82" s="45"/>
      <c r="H82" s="45"/>
      <c r="I82" s="45"/>
      <c r="J82" s="45"/>
      <c r="K82" s="45"/>
      <c r="L82" s="45"/>
      <c r="M82" s="45"/>
      <c r="N82" s="73">
        <f t="shared" si="16"/>
        <v>0</v>
      </c>
      <c r="O82" s="73">
        <f t="shared" si="15"/>
        <v>0</v>
      </c>
    </row>
    <row r="83" spans="1:15" s="17" customFormat="1" ht="18" x14ac:dyDescent="0.2">
      <c r="A83" s="44" t="s">
        <v>49</v>
      </c>
      <c r="B83" s="45"/>
      <c r="C83" s="45"/>
      <c r="D83" s="45"/>
      <c r="E83" s="45"/>
      <c r="F83" s="45"/>
      <c r="G83" s="45"/>
      <c r="H83" s="45"/>
      <c r="I83" s="45"/>
      <c r="J83" s="45"/>
      <c r="K83" s="45"/>
      <c r="L83" s="45"/>
      <c r="M83" s="45"/>
      <c r="N83" s="73">
        <f t="shared" si="16"/>
        <v>0</v>
      </c>
      <c r="O83" s="73">
        <f t="shared" si="15"/>
        <v>0</v>
      </c>
    </row>
    <row r="84" spans="1:15" s="17" customFormat="1" ht="18" x14ac:dyDescent="0.2">
      <c r="A84" s="44" t="s">
        <v>51</v>
      </c>
      <c r="B84" s="45"/>
      <c r="C84" s="45"/>
      <c r="D84" s="45"/>
      <c r="E84" s="45"/>
      <c r="F84" s="45"/>
      <c r="G84" s="45"/>
      <c r="H84" s="45"/>
      <c r="I84" s="45"/>
      <c r="J84" s="45"/>
      <c r="K84" s="45"/>
      <c r="L84" s="45"/>
      <c r="M84" s="45"/>
      <c r="N84" s="73">
        <f t="shared" si="16"/>
        <v>0</v>
      </c>
      <c r="O84" s="73">
        <f t="shared" si="15"/>
        <v>0</v>
      </c>
    </row>
    <row r="85" spans="1:15" s="17" customFormat="1" ht="18" x14ac:dyDescent="0.2">
      <c r="A85" s="44" t="s">
        <v>52</v>
      </c>
      <c r="B85" s="45"/>
      <c r="C85" s="45"/>
      <c r="D85" s="45"/>
      <c r="E85" s="45"/>
      <c r="F85" s="45"/>
      <c r="G85" s="45"/>
      <c r="H85" s="45"/>
      <c r="I85" s="45"/>
      <c r="J85" s="45"/>
      <c r="K85" s="45"/>
      <c r="L85" s="45"/>
      <c r="M85" s="45"/>
      <c r="N85" s="73">
        <f t="shared" si="16"/>
        <v>0</v>
      </c>
      <c r="O85" s="73">
        <f t="shared" si="15"/>
        <v>0</v>
      </c>
    </row>
    <row r="86" spans="1:15" s="27" customFormat="1" ht="18" x14ac:dyDescent="0.35">
      <c r="A86" s="44" t="s">
        <v>53</v>
      </c>
      <c r="B86" s="45"/>
      <c r="C86" s="45"/>
      <c r="D86" s="45"/>
      <c r="E86" s="45"/>
      <c r="F86" s="45"/>
      <c r="G86" s="45"/>
      <c r="H86" s="45"/>
      <c r="I86" s="45"/>
      <c r="J86" s="45"/>
      <c r="K86" s="45"/>
      <c r="L86" s="45"/>
      <c r="M86" s="45"/>
      <c r="N86" s="73">
        <f t="shared" si="16"/>
        <v>0</v>
      </c>
      <c r="O86" s="73">
        <f t="shared" si="15"/>
        <v>0</v>
      </c>
    </row>
    <row r="87" spans="1:15" s="27" customFormat="1" ht="18" x14ac:dyDescent="0.35">
      <c r="A87" s="44" t="s">
        <v>54</v>
      </c>
      <c r="B87" s="45"/>
      <c r="C87" s="45"/>
      <c r="D87" s="45"/>
      <c r="E87" s="45"/>
      <c r="F87" s="45"/>
      <c r="G87" s="45"/>
      <c r="H87" s="45"/>
      <c r="I87" s="45"/>
      <c r="J87" s="45"/>
      <c r="K87" s="45"/>
      <c r="L87" s="45"/>
      <c r="M87" s="45"/>
      <c r="N87" s="73">
        <f t="shared" si="16"/>
        <v>0</v>
      </c>
      <c r="O87" s="73">
        <f t="shared" si="15"/>
        <v>0</v>
      </c>
    </row>
    <row r="88" spans="1:15" s="17" customFormat="1" ht="18.75" thickBot="1" x14ac:dyDescent="0.25">
      <c r="A88" s="67" t="s">
        <v>32</v>
      </c>
      <c r="B88" s="68"/>
      <c r="C88" s="68"/>
      <c r="D88" s="68"/>
      <c r="E88" s="68"/>
      <c r="F88" s="68"/>
      <c r="G88" s="68"/>
      <c r="H88" s="68"/>
      <c r="I88" s="68"/>
      <c r="J88" s="68"/>
      <c r="K88" s="68"/>
      <c r="L88" s="68"/>
      <c r="M88" s="68"/>
      <c r="N88" s="74">
        <f t="shared" si="16"/>
        <v>0</v>
      </c>
      <c r="O88" s="74">
        <f t="shared" si="15"/>
        <v>0</v>
      </c>
    </row>
    <row r="89" spans="1:15" s="7" customFormat="1" ht="18.75" thickTop="1" x14ac:dyDescent="0.25">
      <c r="A89" s="49" t="str">
        <f>"Totale Uitgaven "&amp;$A$75</f>
        <v>Totale Uitgaven Huishouden</v>
      </c>
      <c r="B89" s="50">
        <f t="shared" ref="B89:O89" si="17">SUM(B76:B88)</f>
        <v>0</v>
      </c>
      <c r="C89" s="50">
        <f t="shared" si="17"/>
        <v>0</v>
      </c>
      <c r="D89" s="50">
        <f t="shared" si="17"/>
        <v>0</v>
      </c>
      <c r="E89" s="50">
        <f t="shared" si="17"/>
        <v>0</v>
      </c>
      <c r="F89" s="50">
        <f t="shared" si="17"/>
        <v>0</v>
      </c>
      <c r="G89" s="50">
        <f t="shared" si="17"/>
        <v>0</v>
      </c>
      <c r="H89" s="50">
        <f t="shared" si="17"/>
        <v>0</v>
      </c>
      <c r="I89" s="50">
        <f t="shared" si="17"/>
        <v>0</v>
      </c>
      <c r="J89" s="50">
        <f t="shared" si="17"/>
        <v>0</v>
      </c>
      <c r="K89" s="50">
        <f t="shared" si="17"/>
        <v>0</v>
      </c>
      <c r="L89" s="50">
        <f t="shared" si="17"/>
        <v>0</v>
      </c>
      <c r="M89" s="50">
        <f t="shared" si="17"/>
        <v>0</v>
      </c>
      <c r="N89" s="75">
        <f t="shared" si="17"/>
        <v>0</v>
      </c>
      <c r="O89" s="75">
        <f t="shared" si="17"/>
        <v>0</v>
      </c>
    </row>
    <row r="90" spans="1:15" s="17" customFormat="1" ht="18" x14ac:dyDescent="0.25">
      <c r="A90" s="71" t="s">
        <v>64</v>
      </c>
      <c r="B90" s="72" t="str">
        <f t="shared" ref="B90:O90" si="18">IF(B$8=0," - ",B89/B$8)</f>
        <v xml:space="preserve"> - </v>
      </c>
      <c r="C90" s="72" t="str">
        <f t="shared" si="18"/>
        <v xml:space="preserve"> - </v>
      </c>
      <c r="D90" s="72" t="str">
        <f t="shared" si="18"/>
        <v xml:space="preserve"> - </v>
      </c>
      <c r="E90" s="72" t="str">
        <f t="shared" si="18"/>
        <v xml:space="preserve"> - </v>
      </c>
      <c r="F90" s="72" t="str">
        <f t="shared" si="18"/>
        <v xml:space="preserve"> - </v>
      </c>
      <c r="G90" s="72" t="str">
        <f t="shared" si="18"/>
        <v xml:space="preserve"> - </v>
      </c>
      <c r="H90" s="72" t="str">
        <f t="shared" si="18"/>
        <v xml:space="preserve"> - </v>
      </c>
      <c r="I90" s="72" t="str">
        <f t="shared" si="18"/>
        <v xml:space="preserve"> - </v>
      </c>
      <c r="J90" s="72" t="str">
        <f t="shared" si="18"/>
        <v xml:space="preserve"> - </v>
      </c>
      <c r="K90" s="72" t="str">
        <f t="shared" si="18"/>
        <v xml:space="preserve"> - </v>
      </c>
      <c r="L90" s="72" t="str">
        <f t="shared" si="18"/>
        <v xml:space="preserve"> - </v>
      </c>
      <c r="M90" s="72" t="str">
        <f t="shared" si="18"/>
        <v xml:space="preserve"> - </v>
      </c>
      <c r="N90" s="72" t="str">
        <f t="shared" si="18"/>
        <v xml:space="preserve"> - </v>
      </c>
      <c r="O90" s="72" t="str">
        <f t="shared" si="18"/>
        <v xml:space="preserve"> - </v>
      </c>
    </row>
    <row r="91" spans="1:15" s="17" customFormat="1" ht="18" x14ac:dyDescent="0.2">
      <c r="A91" s="35"/>
      <c r="B91" s="36"/>
      <c r="C91" s="36"/>
      <c r="D91" s="36"/>
      <c r="E91" s="36"/>
      <c r="F91" s="36"/>
      <c r="G91" s="36"/>
      <c r="H91" s="36"/>
      <c r="I91" s="36"/>
      <c r="J91" s="36"/>
      <c r="K91" s="36"/>
      <c r="L91" s="36"/>
      <c r="M91" s="36"/>
      <c r="N91" s="36"/>
      <c r="O91" s="36"/>
    </row>
    <row r="92" spans="1:15" s="17" customFormat="1" ht="18" x14ac:dyDescent="0.2">
      <c r="A92" s="34" t="s">
        <v>55</v>
      </c>
      <c r="B92" s="34" t="str">
        <f t="shared" ref="B92:M92" si="19">B$6</f>
        <v>Jan</v>
      </c>
      <c r="C92" s="34" t="str">
        <f t="shared" si="19"/>
        <v>Feb</v>
      </c>
      <c r="D92" s="34" t="str">
        <f t="shared" si="19"/>
        <v>Maa</v>
      </c>
      <c r="E92" s="34" t="str">
        <f t="shared" si="19"/>
        <v>Apr</v>
      </c>
      <c r="F92" s="34" t="str">
        <f t="shared" si="19"/>
        <v>Mei</v>
      </c>
      <c r="G92" s="34" t="str">
        <f t="shared" si="19"/>
        <v>Jun</v>
      </c>
      <c r="H92" s="34" t="str">
        <f t="shared" si="19"/>
        <v>Jul</v>
      </c>
      <c r="I92" s="34" t="str">
        <f t="shared" si="19"/>
        <v>Aug</v>
      </c>
      <c r="J92" s="34" t="str">
        <f t="shared" si="19"/>
        <v>Sep</v>
      </c>
      <c r="K92" s="34" t="str">
        <f t="shared" si="19"/>
        <v>Okt</v>
      </c>
      <c r="L92" s="34" t="str">
        <f t="shared" si="19"/>
        <v>Nov</v>
      </c>
      <c r="M92" s="34" t="str">
        <f t="shared" si="19"/>
        <v>Dec</v>
      </c>
      <c r="N92" s="34" t="s">
        <v>43</v>
      </c>
      <c r="O92" s="34" t="s">
        <v>19</v>
      </c>
    </row>
    <row r="93" spans="1:15" s="17" customFormat="1" ht="18" x14ac:dyDescent="0.2">
      <c r="A93" s="44" t="s">
        <v>56</v>
      </c>
      <c r="B93" s="45"/>
      <c r="C93" s="45"/>
      <c r="D93" s="45"/>
      <c r="E93" s="45"/>
      <c r="F93" s="45"/>
      <c r="G93" s="45"/>
      <c r="H93" s="45"/>
      <c r="I93" s="45"/>
      <c r="J93" s="45"/>
      <c r="K93" s="45"/>
      <c r="L93" s="45"/>
      <c r="M93" s="45"/>
      <c r="N93" s="46">
        <f>SUM(B93:M93)</f>
        <v>0</v>
      </c>
      <c r="O93" s="46">
        <f t="shared" ref="O93:O101" si="20">N93/COLUMNS(B93:M93)</f>
        <v>0</v>
      </c>
    </row>
    <row r="94" spans="1:15" s="17" customFormat="1" ht="18" x14ac:dyDescent="0.2">
      <c r="A94" s="44" t="s">
        <v>57</v>
      </c>
      <c r="B94" s="45"/>
      <c r="C94" s="45"/>
      <c r="D94" s="45"/>
      <c r="E94" s="45"/>
      <c r="F94" s="45"/>
      <c r="G94" s="45"/>
      <c r="H94" s="45"/>
      <c r="I94" s="45"/>
      <c r="J94" s="45"/>
      <c r="K94" s="45"/>
      <c r="L94" s="45"/>
      <c r="M94" s="45"/>
      <c r="N94" s="46">
        <f t="shared" ref="N94:N101" si="21">SUM(B94:M94)</f>
        <v>0</v>
      </c>
      <c r="O94" s="46">
        <f t="shared" si="20"/>
        <v>0</v>
      </c>
    </row>
    <row r="95" spans="1:15" s="17" customFormat="1" ht="18" x14ac:dyDescent="0.2">
      <c r="A95" s="44" t="s">
        <v>58</v>
      </c>
      <c r="B95" s="45"/>
      <c r="C95" s="45"/>
      <c r="D95" s="45"/>
      <c r="E95" s="45"/>
      <c r="F95" s="45"/>
      <c r="G95" s="45"/>
      <c r="H95" s="45"/>
      <c r="I95" s="45"/>
      <c r="J95" s="45"/>
      <c r="K95" s="45"/>
      <c r="L95" s="45"/>
      <c r="M95" s="45"/>
      <c r="N95" s="46">
        <f t="shared" si="21"/>
        <v>0</v>
      </c>
      <c r="O95" s="46">
        <f t="shared" si="20"/>
        <v>0</v>
      </c>
    </row>
    <row r="96" spans="1:15" s="27" customFormat="1" ht="18" x14ac:dyDescent="0.35">
      <c r="A96" s="44" t="s">
        <v>59</v>
      </c>
      <c r="B96" s="45"/>
      <c r="C96" s="45"/>
      <c r="D96" s="45"/>
      <c r="E96" s="45"/>
      <c r="F96" s="45"/>
      <c r="G96" s="45"/>
      <c r="H96" s="45"/>
      <c r="I96" s="45"/>
      <c r="J96" s="45"/>
      <c r="K96" s="45"/>
      <c r="L96" s="45"/>
      <c r="M96" s="45"/>
      <c r="N96" s="46">
        <f t="shared" si="21"/>
        <v>0</v>
      </c>
      <c r="O96" s="46">
        <f t="shared" si="20"/>
        <v>0</v>
      </c>
    </row>
    <row r="97" spans="1:16" s="27" customFormat="1" ht="18" x14ac:dyDescent="0.35">
      <c r="A97" s="44" t="s">
        <v>60</v>
      </c>
      <c r="B97" s="45"/>
      <c r="C97" s="45"/>
      <c r="D97" s="45"/>
      <c r="E97" s="45"/>
      <c r="F97" s="45"/>
      <c r="G97" s="45"/>
      <c r="H97" s="45"/>
      <c r="I97" s="45"/>
      <c r="J97" s="45"/>
      <c r="K97" s="45"/>
      <c r="L97" s="45"/>
      <c r="M97" s="45"/>
      <c r="N97" s="46">
        <f t="shared" si="21"/>
        <v>0</v>
      </c>
      <c r="O97" s="46">
        <f t="shared" si="20"/>
        <v>0</v>
      </c>
    </row>
    <row r="98" spans="1:16" s="17" customFormat="1" ht="18" x14ac:dyDescent="0.2">
      <c r="A98" s="44" t="s">
        <v>61</v>
      </c>
      <c r="B98" s="45"/>
      <c r="C98" s="45"/>
      <c r="D98" s="45"/>
      <c r="E98" s="45"/>
      <c r="F98" s="45"/>
      <c r="G98" s="45"/>
      <c r="H98" s="45"/>
      <c r="I98" s="45"/>
      <c r="J98" s="45"/>
      <c r="K98" s="45"/>
      <c r="L98" s="45"/>
      <c r="M98" s="45"/>
      <c r="N98" s="46">
        <f t="shared" si="21"/>
        <v>0</v>
      </c>
      <c r="O98" s="46">
        <f t="shared" si="20"/>
        <v>0</v>
      </c>
      <c r="P98" s="18"/>
    </row>
    <row r="99" spans="1:16" s="7" customFormat="1" ht="18" x14ac:dyDescent="0.2">
      <c r="A99" s="44" t="s">
        <v>62</v>
      </c>
      <c r="B99" s="45"/>
      <c r="C99" s="45"/>
      <c r="D99" s="45"/>
      <c r="E99" s="45"/>
      <c r="F99" s="45"/>
      <c r="G99" s="45"/>
      <c r="H99" s="45"/>
      <c r="I99" s="45"/>
      <c r="J99" s="45"/>
      <c r="K99" s="45"/>
      <c r="L99" s="45"/>
      <c r="M99" s="45"/>
      <c r="N99" s="46">
        <f t="shared" si="21"/>
        <v>0</v>
      </c>
      <c r="O99" s="46">
        <f t="shared" si="20"/>
        <v>0</v>
      </c>
      <c r="P99" s="26"/>
    </row>
    <row r="100" spans="1:16" s="17" customFormat="1" ht="18" x14ac:dyDescent="0.2">
      <c r="A100" s="44" t="s">
        <v>63</v>
      </c>
      <c r="B100" s="45"/>
      <c r="C100" s="45"/>
      <c r="D100" s="45"/>
      <c r="E100" s="45"/>
      <c r="F100" s="45"/>
      <c r="G100" s="45"/>
      <c r="H100" s="45"/>
      <c r="I100" s="45"/>
      <c r="J100" s="45"/>
      <c r="K100" s="45"/>
      <c r="L100" s="45"/>
      <c r="M100" s="45"/>
      <c r="N100" s="46">
        <f t="shared" si="21"/>
        <v>0</v>
      </c>
      <c r="O100" s="46">
        <f t="shared" si="20"/>
        <v>0</v>
      </c>
      <c r="P100" s="18"/>
    </row>
    <row r="101" spans="1:16" s="17" customFormat="1" ht="18.75" thickBot="1" x14ac:dyDescent="0.25">
      <c r="A101" s="76" t="s">
        <v>32</v>
      </c>
      <c r="B101" s="68"/>
      <c r="C101" s="68"/>
      <c r="D101" s="68"/>
      <c r="E101" s="68"/>
      <c r="F101" s="68"/>
      <c r="G101" s="68"/>
      <c r="H101" s="68"/>
      <c r="I101" s="68"/>
      <c r="J101" s="68"/>
      <c r="K101" s="68"/>
      <c r="L101" s="68"/>
      <c r="M101" s="68"/>
      <c r="N101" s="77">
        <f t="shared" si="21"/>
        <v>0</v>
      </c>
      <c r="O101" s="77">
        <f t="shared" si="20"/>
        <v>0</v>
      </c>
      <c r="P101" s="18"/>
    </row>
    <row r="102" spans="1:16" s="17" customFormat="1" ht="18.75" thickTop="1" x14ac:dyDescent="0.25">
      <c r="A102" s="49" t="str">
        <f>"Totale "&amp;$A$92</f>
        <v>Totale Dagelijkse Uitgaven</v>
      </c>
      <c r="B102" s="50">
        <f t="shared" ref="B102:O102" si="22">SUM(B93:B101)</f>
        <v>0</v>
      </c>
      <c r="C102" s="50">
        <f t="shared" si="22"/>
        <v>0</v>
      </c>
      <c r="D102" s="50">
        <f t="shared" si="22"/>
        <v>0</v>
      </c>
      <c r="E102" s="50">
        <f t="shared" si="22"/>
        <v>0</v>
      </c>
      <c r="F102" s="50">
        <f t="shared" si="22"/>
        <v>0</v>
      </c>
      <c r="G102" s="50">
        <f t="shared" si="22"/>
        <v>0</v>
      </c>
      <c r="H102" s="50">
        <f t="shared" si="22"/>
        <v>0</v>
      </c>
      <c r="I102" s="50">
        <f t="shared" si="22"/>
        <v>0</v>
      </c>
      <c r="J102" s="50">
        <f t="shared" si="22"/>
        <v>0</v>
      </c>
      <c r="K102" s="50">
        <f t="shared" si="22"/>
        <v>0</v>
      </c>
      <c r="L102" s="50">
        <f t="shared" si="22"/>
        <v>0</v>
      </c>
      <c r="M102" s="50">
        <f t="shared" si="22"/>
        <v>0</v>
      </c>
      <c r="N102" s="51">
        <f t="shared" si="22"/>
        <v>0</v>
      </c>
      <c r="O102" s="51">
        <f t="shared" si="22"/>
        <v>0</v>
      </c>
      <c r="P102" s="18"/>
    </row>
    <row r="103" spans="1:16" s="17" customFormat="1" ht="18" x14ac:dyDescent="0.25">
      <c r="A103" s="71" t="s">
        <v>64</v>
      </c>
      <c r="B103" s="72" t="str">
        <f t="shared" ref="B103:O103" si="23">IF(B$8=0," - ",B102/B$8)</f>
        <v xml:space="preserve"> - </v>
      </c>
      <c r="C103" s="72" t="str">
        <f t="shared" si="23"/>
        <v xml:space="preserve"> - </v>
      </c>
      <c r="D103" s="72" t="str">
        <f t="shared" si="23"/>
        <v xml:space="preserve"> - </v>
      </c>
      <c r="E103" s="72" t="str">
        <f t="shared" si="23"/>
        <v xml:space="preserve"> - </v>
      </c>
      <c r="F103" s="72" t="str">
        <f t="shared" si="23"/>
        <v xml:space="preserve"> - </v>
      </c>
      <c r="G103" s="72" t="str">
        <f t="shared" si="23"/>
        <v xml:space="preserve"> - </v>
      </c>
      <c r="H103" s="72" t="str">
        <f t="shared" si="23"/>
        <v xml:space="preserve"> - </v>
      </c>
      <c r="I103" s="72" t="str">
        <f t="shared" si="23"/>
        <v xml:space="preserve"> - </v>
      </c>
      <c r="J103" s="72" t="str">
        <f t="shared" si="23"/>
        <v xml:space="preserve"> - </v>
      </c>
      <c r="K103" s="72" t="str">
        <f t="shared" si="23"/>
        <v xml:space="preserve"> - </v>
      </c>
      <c r="L103" s="72" t="str">
        <f t="shared" si="23"/>
        <v xml:space="preserve"> - </v>
      </c>
      <c r="M103" s="72" t="str">
        <f t="shared" si="23"/>
        <v xml:space="preserve"> - </v>
      </c>
      <c r="N103" s="72" t="str">
        <f t="shared" si="23"/>
        <v xml:space="preserve"> - </v>
      </c>
      <c r="O103" s="72" t="str">
        <f t="shared" si="23"/>
        <v xml:space="preserve"> - </v>
      </c>
      <c r="P103" s="18"/>
    </row>
    <row r="104" spans="1:16" s="17" customFormat="1" ht="18" x14ac:dyDescent="0.2">
      <c r="A104" s="35"/>
      <c r="B104" s="36"/>
      <c r="C104" s="36"/>
      <c r="D104" s="36"/>
      <c r="E104" s="36"/>
      <c r="F104" s="36"/>
      <c r="G104" s="36"/>
      <c r="H104" s="36"/>
      <c r="I104" s="36"/>
      <c r="J104" s="36"/>
      <c r="K104" s="36"/>
      <c r="L104" s="36"/>
      <c r="M104" s="36"/>
      <c r="N104" s="36"/>
      <c r="O104" s="36"/>
      <c r="P104" s="18"/>
    </row>
    <row r="105" spans="1:16" s="27" customFormat="1" ht="18" x14ac:dyDescent="0.35">
      <c r="A105" s="34" t="s">
        <v>65</v>
      </c>
      <c r="B105" s="34" t="str">
        <f t="shared" ref="B105:M105" si="24">B$6</f>
        <v>Jan</v>
      </c>
      <c r="C105" s="34" t="str">
        <f t="shared" si="24"/>
        <v>Feb</v>
      </c>
      <c r="D105" s="34" t="str">
        <f t="shared" si="24"/>
        <v>Maa</v>
      </c>
      <c r="E105" s="34" t="str">
        <f t="shared" si="24"/>
        <v>Apr</v>
      </c>
      <c r="F105" s="34" t="str">
        <f t="shared" si="24"/>
        <v>Mei</v>
      </c>
      <c r="G105" s="34" t="str">
        <f t="shared" si="24"/>
        <v>Jun</v>
      </c>
      <c r="H105" s="34" t="str">
        <f t="shared" si="24"/>
        <v>Jul</v>
      </c>
      <c r="I105" s="34" t="str">
        <f t="shared" si="24"/>
        <v>Aug</v>
      </c>
      <c r="J105" s="34" t="str">
        <f t="shared" si="24"/>
        <v>Sep</v>
      </c>
      <c r="K105" s="34" t="str">
        <f t="shared" si="24"/>
        <v>Okt</v>
      </c>
      <c r="L105" s="34" t="str">
        <f t="shared" si="24"/>
        <v>Nov</v>
      </c>
      <c r="M105" s="34" t="str">
        <f t="shared" si="24"/>
        <v>Dec</v>
      </c>
      <c r="N105" s="34" t="s">
        <v>43</v>
      </c>
      <c r="O105" s="34" t="s">
        <v>19</v>
      </c>
      <c r="P105" s="28"/>
    </row>
    <row r="106" spans="1:16" s="27" customFormat="1" ht="18" x14ac:dyDescent="0.35">
      <c r="A106" s="44" t="s">
        <v>66</v>
      </c>
      <c r="B106" s="45"/>
      <c r="C106" s="45"/>
      <c r="D106" s="45"/>
      <c r="E106" s="45"/>
      <c r="F106" s="45"/>
      <c r="G106" s="45"/>
      <c r="H106" s="45"/>
      <c r="I106" s="45"/>
      <c r="J106" s="45"/>
      <c r="K106" s="45"/>
      <c r="L106" s="45"/>
      <c r="M106" s="45"/>
      <c r="N106" s="46">
        <f>SUM(B106:M106)</f>
        <v>0</v>
      </c>
      <c r="O106" s="46">
        <f t="shared" ref="O106:O111" si="25">N106/COLUMNS(B106:M106)</f>
        <v>0</v>
      </c>
      <c r="P106" s="28"/>
    </row>
    <row r="107" spans="1:16" s="17" customFormat="1" ht="18" x14ac:dyDescent="0.2">
      <c r="A107" s="44" t="s">
        <v>58</v>
      </c>
      <c r="B107" s="45"/>
      <c r="C107" s="45"/>
      <c r="D107" s="45"/>
      <c r="E107" s="45"/>
      <c r="F107" s="45"/>
      <c r="G107" s="45"/>
      <c r="H107" s="45"/>
      <c r="I107" s="45"/>
      <c r="J107" s="45"/>
      <c r="K107" s="45"/>
      <c r="L107" s="45"/>
      <c r="M107" s="45"/>
      <c r="N107" s="46">
        <f t="shared" ref="N107:N111" si="26">SUM(B107:M107)</f>
        <v>0</v>
      </c>
      <c r="O107" s="46">
        <f t="shared" si="25"/>
        <v>0</v>
      </c>
    </row>
    <row r="108" spans="1:16" s="7" customFormat="1" ht="18" x14ac:dyDescent="0.2">
      <c r="A108" s="44" t="s">
        <v>67</v>
      </c>
      <c r="B108" s="45"/>
      <c r="C108" s="45"/>
      <c r="D108" s="45"/>
      <c r="E108" s="45"/>
      <c r="F108" s="45"/>
      <c r="G108" s="45"/>
      <c r="H108" s="45"/>
      <c r="I108" s="45"/>
      <c r="J108" s="45"/>
      <c r="K108" s="45"/>
      <c r="L108" s="45"/>
      <c r="M108" s="45"/>
      <c r="N108" s="46">
        <f t="shared" si="26"/>
        <v>0</v>
      </c>
      <c r="O108" s="46">
        <f t="shared" si="25"/>
        <v>0</v>
      </c>
    </row>
    <row r="109" spans="1:16" s="17" customFormat="1" ht="18" x14ac:dyDescent="0.2">
      <c r="A109" s="44" t="s">
        <v>68</v>
      </c>
      <c r="B109" s="45"/>
      <c r="C109" s="45"/>
      <c r="D109" s="45"/>
      <c r="E109" s="45"/>
      <c r="F109" s="45"/>
      <c r="G109" s="45"/>
      <c r="H109" s="45"/>
      <c r="I109" s="45"/>
      <c r="J109" s="45"/>
      <c r="K109" s="45"/>
      <c r="L109" s="45"/>
      <c r="M109" s="45"/>
      <c r="N109" s="46">
        <f t="shared" si="26"/>
        <v>0</v>
      </c>
      <c r="O109" s="46">
        <f t="shared" si="25"/>
        <v>0</v>
      </c>
    </row>
    <row r="110" spans="1:16" s="17" customFormat="1" ht="18" x14ac:dyDescent="0.2">
      <c r="A110" s="44" t="s">
        <v>69</v>
      </c>
      <c r="B110" s="45"/>
      <c r="C110" s="45"/>
      <c r="D110" s="45"/>
      <c r="E110" s="45"/>
      <c r="F110" s="45"/>
      <c r="G110" s="45"/>
      <c r="H110" s="45"/>
      <c r="I110" s="45"/>
      <c r="J110" s="45"/>
      <c r="K110" s="45"/>
      <c r="L110" s="45"/>
      <c r="M110" s="45"/>
      <c r="N110" s="46">
        <f t="shared" si="26"/>
        <v>0</v>
      </c>
      <c r="O110" s="46">
        <f t="shared" si="25"/>
        <v>0</v>
      </c>
    </row>
    <row r="111" spans="1:16" s="17" customFormat="1" ht="18.75" thickBot="1" x14ac:dyDescent="0.25">
      <c r="A111" s="76" t="s">
        <v>32</v>
      </c>
      <c r="B111" s="68"/>
      <c r="C111" s="68"/>
      <c r="D111" s="68"/>
      <c r="E111" s="68"/>
      <c r="F111" s="68"/>
      <c r="G111" s="68"/>
      <c r="H111" s="68"/>
      <c r="I111" s="68"/>
      <c r="J111" s="68"/>
      <c r="K111" s="68"/>
      <c r="L111" s="68"/>
      <c r="M111" s="68"/>
      <c r="N111" s="77">
        <f t="shared" si="26"/>
        <v>0</v>
      </c>
      <c r="O111" s="77">
        <f t="shared" si="25"/>
        <v>0</v>
      </c>
    </row>
    <row r="112" spans="1:16" s="17" customFormat="1" ht="18.75" thickTop="1" x14ac:dyDescent="0.25">
      <c r="A112" s="49" t="str">
        <f>"Totale Uitgaven "&amp;$A$105</f>
        <v>Totale Uitgaven Kinderen</v>
      </c>
      <c r="B112" s="50">
        <f t="shared" ref="B112:O112" si="27">SUM(B106:B111)</f>
        <v>0</v>
      </c>
      <c r="C112" s="50">
        <f t="shared" si="27"/>
        <v>0</v>
      </c>
      <c r="D112" s="50">
        <f t="shared" si="27"/>
        <v>0</v>
      </c>
      <c r="E112" s="50">
        <f t="shared" si="27"/>
        <v>0</v>
      </c>
      <c r="F112" s="50">
        <f t="shared" si="27"/>
        <v>0</v>
      </c>
      <c r="G112" s="50">
        <f t="shared" si="27"/>
        <v>0</v>
      </c>
      <c r="H112" s="50">
        <f t="shared" si="27"/>
        <v>0</v>
      </c>
      <c r="I112" s="50">
        <f t="shared" si="27"/>
        <v>0</v>
      </c>
      <c r="J112" s="50">
        <f t="shared" si="27"/>
        <v>0</v>
      </c>
      <c r="K112" s="50">
        <f t="shared" si="27"/>
        <v>0</v>
      </c>
      <c r="L112" s="50">
        <f t="shared" si="27"/>
        <v>0</v>
      </c>
      <c r="M112" s="50">
        <f t="shared" si="27"/>
        <v>0</v>
      </c>
      <c r="N112" s="51">
        <f t="shared" si="27"/>
        <v>0</v>
      </c>
      <c r="O112" s="51">
        <f t="shared" si="27"/>
        <v>0</v>
      </c>
    </row>
    <row r="113" spans="1:15" s="17" customFormat="1" ht="18" x14ac:dyDescent="0.25">
      <c r="A113" s="71" t="s">
        <v>64</v>
      </c>
      <c r="B113" s="72" t="str">
        <f t="shared" ref="B113:O113" si="28">IF(B$8=0," - ",B112/B$8)</f>
        <v xml:space="preserve"> - </v>
      </c>
      <c r="C113" s="72" t="str">
        <f t="shared" si="28"/>
        <v xml:space="preserve"> - </v>
      </c>
      <c r="D113" s="72" t="str">
        <f t="shared" si="28"/>
        <v xml:space="preserve"> - </v>
      </c>
      <c r="E113" s="72" t="str">
        <f t="shared" si="28"/>
        <v xml:space="preserve"> - </v>
      </c>
      <c r="F113" s="72" t="str">
        <f t="shared" si="28"/>
        <v xml:space="preserve"> - </v>
      </c>
      <c r="G113" s="72" t="str">
        <f t="shared" si="28"/>
        <v xml:space="preserve"> - </v>
      </c>
      <c r="H113" s="72" t="str">
        <f t="shared" si="28"/>
        <v xml:space="preserve"> - </v>
      </c>
      <c r="I113" s="72" t="str">
        <f t="shared" si="28"/>
        <v xml:space="preserve"> - </v>
      </c>
      <c r="J113" s="72" t="str">
        <f t="shared" si="28"/>
        <v xml:space="preserve"> - </v>
      </c>
      <c r="K113" s="72" t="str">
        <f t="shared" si="28"/>
        <v xml:space="preserve"> - </v>
      </c>
      <c r="L113" s="72" t="str">
        <f t="shared" si="28"/>
        <v xml:space="preserve"> - </v>
      </c>
      <c r="M113" s="72" t="str">
        <f t="shared" si="28"/>
        <v xml:space="preserve"> - </v>
      </c>
      <c r="N113" s="72" t="str">
        <f t="shared" si="28"/>
        <v xml:space="preserve"> - </v>
      </c>
      <c r="O113" s="72" t="str">
        <f t="shared" si="28"/>
        <v xml:space="preserve"> - </v>
      </c>
    </row>
    <row r="114" spans="1:15" s="27" customFormat="1" ht="18" x14ac:dyDescent="0.35">
      <c r="A114" s="35"/>
      <c r="B114" s="36"/>
      <c r="C114" s="36"/>
      <c r="D114" s="36"/>
      <c r="E114" s="36"/>
      <c r="F114" s="36"/>
      <c r="G114" s="36"/>
      <c r="H114" s="36"/>
      <c r="I114" s="36"/>
      <c r="J114" s="36"/>
      <c r="K114" s="36"/>
      <c r="L114" s="36"/>
      <c r="M114" s="36"/>
      <c r="N114" s="36"/>
      <c r="O114" s="36"/>
    </row>
    <row r="115" spans="1:15" s="27" customFormat="1" ht="18" x14ac:dyDescent="0.35">
      <c r="A115" s="34" t="s">
        <v>70</v>
      </c>
      <c r="B115" s="34" t="str">
        <f t="shared" ref="B115:M115" si="29">B$6</f>
        <v>Jan</v>
      </c>
      <c r="C115" s="34" t="str">
        <f t="shared" si="29"/>
        <v>Feb</v>
      </c>
      <c r="D115" s="34" t="str">
        <f t="shared" si="29"/>
        <v>Maa</v>
      </c>
      <c r="E115" s="34" t="str">
        <f t="shared" si="29"/>
        <v>Apr</v>
      </c>
      <c r="F115" s="34" t="str">
        <f t="shared" si="29"/>
        <v>Mei</v>
      </c>
      <c r="G115" s="34" t="str">
        <f t="shared" si="29"/>
        <v>Jun</v>
      </c>
      <c r="H115" s="34" t="str">
        <f t="shared" si="29"/>
        <v>Jul</v>
      </c>
      <c r="I115" s="34" t="str">
        <f t="shared" si="29"/>
        <v>Aug</v>
      </c>
      <c r="J115" s="34" t="str">
        <f t="shared" si="29"/>
        <v>Sep</v>
      </c>
      <c r="K115" s="34" t="str">
        <f t="shared" si="29"/>
        <v>Okt</v>
      </c>
      <c r="L115" s="34" t="str">
        <f t="shared" si="29"/>
        <v>Nov</v>
      </c>
      <c r="M115" s="34" t="str">
        <f t="shared" si="29"/>
        <v>Dec</v>
      </c>
      <c r="N115" s="34" t="s">
        <v>43</v>
      </c>
      <c r="O115" s="34" t="s">
        <v>19</v>
      </c>
    </row>
    <row r="116" spans="1:15" s="17" customFormat="1" ht="18" x14ac:dyDescent="0.2">
      <c r="A116" s="44" t="s">
        <v>72</v>
      </c>
      <c r="B116" s="45"/>
      <c r="C116" s="45"/>
      <c r="D116" s="45"/>
      <c r="E116" s="45"/>
      <c r="F116" s="45"/>
      <c r="G116" s="45"/>
      <c r="H116" s="45"/>
      <c r="I116" s="45"/>
      <c r="J116" s="45"/>
      <c r="K116" s="45"/>
      <c r="L116" s="45"/>
      <c r="M116" s="45"/>
      <c r="N116" s="46">
        <f>SUM(B116:M116)</f>
        <v>0</v>
      </c>
      <c r="O116" s="46">
        <f t="shared" ref="O116:O121" si="30">N116/COLUMNS(B116:M116)</f>
        <v>0</v>
      </c>
    </row>
    <row r="117" spans="1:15" s="7" customFormat="1" ht="18" x14ac:dyDescent="0.2">
      <c r="A117" s="44" t="s">
        <v>73</v>
      </c>
      <c r="B117" s="45"/>
      <c r="C117" s="45"/>
      <c r="D117" s="45"/>
      <c r="E117" s="45"/>
      <c r="F117" s="45"/>
      <c r="G117" s="45"/>
      <c r="H117" s="45"/>
      <c r="I117" s="45"/>
      <c r="J117" s="45"/>
      <c r="K117" s="45"/>
      <c r="L117" s="45"/>
      <c r="M117" s="45"/>
      <c r="N117" s="46">
        <f t="shared" ref="N117:N121" si="31">SUM(B117:M117)</f>
        <v>0</v>
      </c>
      <c r="O117" s="46">
        <f t="shared" si="30"/>
        <v>0</v>
      </c>
    </row>
    <row r="118" spans="1:15" s="17" customFormat="1" ht="18" x14ac:dyDescent="0.2">
      <c r="A118" s="44" t="s">
        <v>74</v>
      </c>
      <c r="B118" s="45"/>
      <c r="C118" s="45"/>
      <c r="D118" s="45"/>
      <c r="E118" s="45"/>
      <c r="F118" s="45"/>
      <c r="G118" s="45"/>
      <c r="H118" s="45"/>
      <c r="I118" s="45"/>
      <c r="J118" s="45"/>
      <c r="K118" s="45"/>
      <c r="L118" s="45"/>
      <c r="M118" s="45"/>
      <c r="N118" s="46">
        <f t="shared" si="31"/>
        <v>0</v>
      </c>
      <c r="O118" s="46">
        <f t="shared" si="30"/>
        <v>0</v>
      </c>
    </row>
    <row r="119" spans="1:15" s="17" customFormat="1" ht="18" x14ac:dyDescent="0.2">
      <c r="A119" s="44" t="s">
        <v>53</v>
      </c>
      <c r="B119" s="45"/>
      <c r="C119" s="45"/>
      <c r="D119" s="45"/>
      <c r="E119" s="45"/>
      <c r="F119" s="45"/>
      <c r="G119" s="45"/>
      <c r="H119" s="45"/>
      <c r="I119" s="45"/>
      <c r="J119" s="45"/>
      <c r="K119" s="45"/>
      <c r="L119" s="45"/>
      <c r="M119" s="45"/>
      <c r="N119" s="46">
        <f t="shared" si="31"/>
        <v>0</v>
      </c>
      <c r="O119" s="46">
        <f t="shared" si="30"/>
        <v>0</v>
      </c>
    </row>
    <row r="120" spans="1:15" s="17" customFormat="1" ht="18" x14ac:dyDescent="0.2">
      <c r="A120" s="44" t="s">
        <v>75</v>
      </c>
      <c r="B120" s="45"/>
      <c r="C120" s="45"/>
      <c r="D120" s="45"/>
      <c r="E120" s="45"/>
      <c r="F120" s="45"/>
      <c r="G120" s="45"/>
      <c r="H120" s="45"/>
      <c r="I120" s="45"/>
      <c r="J120" s="45"/>
      <c r="K120" s="45"/>
      <c r="L120" s="45"/>
      <c r="M120" s="45"/>
      <c r="N120" s="46">
        <f t="shared" si="31"/>
        <v>0</v>
      </c>
      <c r="O120" s="46">
        <f t="shared" si="30"/>
        <v>0</v>
      </c>
    </row>
    <row r="121" spans="1:15" s="17" customFormat="1" ht="18.75" thickBot="1" x14ac:dyDescent="0.25">
      <c r="A121" s="76" t="s">
        <v>32</v>
      </c>
      <c r="B121" s="68"/>
      <c r="C121" s="68"/>
      <c r="D121" s="68"/>
      <c r="E121" s="68"/>
      <c r="F121" s="68"/>
      <c r="G121" s="68"/>
      <c r="H121" s="68"/>
      <c r="I121" s="68"/>
      <c r="J121" s="68"/>
      <c r="K121" s="68"/>
      <c r="L121" s="68"/>
      <c r="M121" s="68"/>
      <c r="N121" s="77">
        <f t="shared" si="31"/>
        <v>0</v>
      </c>
      <c r="O121" s="77">
        <f t="shared" si="30"/>
        <v>0</v>
      </c>
    </row>
    <row r="122" spans="1:15" s="27" customFormat="1" ht="20.25" thickTop="1" x14ac:dyDescent="0.35">
      <c r="A122" s="49" t="str">
        <f>"Totale Uitgaven "&amp;$A$115</f>
        <v>Totale Uitgaven Transport</v>
      </c>
      <c r="B122" s="50">
        <f>SUM(B116:B121)</f>
        <v>0</v>
      </c>
      <c r="C122" s="50">
        <f t="shared" ref="C122:O122" si="32">SUM(C116:C121)</f>
        <v>0</v>
      </c>
      <c r="D122" s="50">
        <f t="shared" si="32"/>
        <v>0</v>
      </c>
      <c r="E122" s="50">
        <f t="shared" si="32"/>
        <v>0</v>
      </c>
      <c r="F122" s="50">
        <f t="shared" si="32"/>
        <v>0</v>
      </c>
      <c r="G122" s="50">
        <f t="shared" si="32"/>
        <v>0</v>
      </c>
      <c r="H122" s="50">
        <f t="shared" si="32"/>
        <v>0</v>
      </c>
      <c r="I122" s="50">
        <f t="shared" si="32"/>
        <v>0</v>
      </c>
      <c r="J122" s="50">
        <f t="shared" si="32"/>
        <v>0</v>
      </c>
      <c r="K122" s="50">
        <f t="shared" si="32"/>
        <v>0</v>
      </c>
      <c r="L122" s="50">
        <f t="shared" si="32"/>
        <v>0</v>
      </c>
      <c r="M122" s="50">
        <f t="shared" si="32"/>
        <v>0</v>
      </c>
      <c r="N122" s="51">
        <f t="shared" si="32"/>
        <v>0</v>
      </c>
      <c r="O122" s="51">
        <f t="shared" si="32"/>
        <v>0</v>
      </c>
    </row>
    <row r="123" spans="1:15" s="27" customFormat="1" ht="19.5" x14ac:dyDescent="0.35">
      <c r="A123" s="71" t="s">
        <v>64</v>
      </c>
      <c r="B123" s="72" t="str">
        <f t="shared" ref="B123:O123" si="33">IF(B$8=0," - ",B122/B$8)</f>
        <v xml:space="preserve"> - </v>
      </c>
      <c r="C123" s="72" t="str">
        <f t="shared" si="33"/>
        <v xml:space="preserve"> - </v>
      </c>
      <c r="D123" s="72" t="str">
        <f t="shared" si="33"/>
        <v xml:space="preserve"> - </v>
      </c>
      <c r="E123" s="72" t="str">
        <f t="shared" si="33"/>
        <v xml:space="preserve"> - </v>
      </c>
      <c r="F123" s="72" t="str">
        <f t="shared" si="33"/>
        <v xml:space="preserve"> - </v>
      </c>
      <c r="G123" s="72" t="str">
        <f t="shared" si="33"/>
        <v xml:space="preserve"> - </v>
      </c>
      <c r="H123" s="72" t="str">
        <f t="shared" si="33"/>
        <v xml:space="preserve"> - </v>
      </c>
      <c r="I123" s="72" t="str">
        <f t="shared" si="33"/>
        <v xml:space="preserve"> - </v>
      </c>
      <c r="J123" s="72" t="str">
        <f t="shared" si="33"/>
        <v xml:space="preserve"> - </v>
      </c>
      <c r="K123" s="72" t="str">
        <f t="shared" si="33"/>
        <v xml:space="preserve"> - </v>
      </c>
      <c r="L123" s="72" t="str">
        <f t="shared" si="33"/>
        <v xml:space="preserve"> - </v>
      </c>
      <c r="M123" s="72" t="str">
        <f t="shared" si="33"/>
        <v xml:space="preserve"> - </v>
      </c>
      <c r="N123" s="72" t="str">
        <f t="shared" si="33"/>
        <v xml:space="preserve"> - </v>
      </c>
      <c r="O123" s="72" t="str">
        <f t="shared" si="33"/>
        <v xml:space="preserve"> - </v>
      </c>
    </row>
    <row r="124" spans="1:15" s="17" customFormat="1" ht="18" x14ac:dyDescent="0.2">
      <c r="A124" s="37"/>
      <c r="B124" s="38"/>
      <c r="C124" s="38"/>
      <c r="D124" s="38"/>
      <c r="E124" s="38"/>
      <c r="F124" s="38"/>
      <c r="G124" s="38"/>
      <c r="H124" s="38"/>
      <c r="I124" s="38"/>
      <c r="J124" s="38"/>
      <c r="K124" s="38"/>
      <c r="L124" s="38"/>
      <c r="M124" s="38"/>
      <c r="N124" s="38"/>
      <c r="O124" s="38"/>
    </row>
    <row r="125" spans="1:15" s="7" customFormat="1" ht="18" x14ac:dyDescent="0.2">
      <c r="A125" s="34" t="s">
        <v>76</v>
      </c>
      <c r="B125" s="34" t="str">
        <f t="shared" ref="B125:M125" si="34">B$6</f>
        <v>Jan</v>
      </c>
      <c r="C125" s="34" t="str">
        <f t="shared" si="34"/>
        <v>Feb</v>
      </c>
      <c r="D125" s="34" t="str">
        <f t="shared" si="34"/>
        <v>Maa</v>
      </c>
      <c r="E125" s="34" t="str">
        <f t="shared" si="34"/>
        <v>Apr</v>
      </c>
      <c r="F125" s="34" t="str">
        <f t="shared" si="34"/>
        <v>Mei</v>
      </c>
      <c r="G125" s="34" t="str">
        <f t="shared" si="34"/>
        <v>Jun</v>
      </c>
      <c r="H125" s="34" t="str">
        <f t="shared" si="34"/>
        <v>Jul</v>
      </c>
      <c r="I125" s="34" t="str">
        <f t="shared" si="34"/>
        <v>Aug</v>
      </c>
      <c r="J125" s="34" t="str">
        <f t="shared" si="34"/>
        <v>Sep</v>
      </c>
      <c r="K125" s="34" t="str">
        <f t="shared" si="34"/>
        <v>Okt</v>
      </c>
      <c r="L125" s="34" t="str">
        <f t="shared" si="34"/>
        <v>Nov</v>
      </c>
      <c r="M125" s="34" t="str">
        <f t="shared" si="34"/>
        <v>Dec</v>
      </c>
      <c r="N125" s="34" t="s">
        <v>43</v>
      </c>
      <c r="O125" s="34" t="s">
        <v>19</v>
      </c>
    </row>
    <row r="126" spans="1:15" s="17" customFormat="1" ht="18" x14ac:dyDescent="0.2">
      <c r="A126" s="44" t="s">
        <v>77</v>
      </c>
      <c r="B126" s="45"/>
      <c r="C126" s="45"/>
      <c r="D126" s="45"/>
      <c r="E126" s="45"/>
      <c r="F126" s="45"/>
      <c r="G126" s="45"/>
      <c r="H126" s="45"/>
      <c r="I126" s="45"/>
      <c r="J126" s="45"/>
      <c r="K126" s="45"/>
      <c r="L126" s="45"/>
      <c r="M126" s="45"/>
      <c r="N126" s="73">
        <f>SUM(B126:M126)</f>
        <v>0</v>
      </c>
      <c r="O126" s="73">
        <f t="shared" ref="O126:O130" si="35">N126/COLUMNS(B126:M126)</f>
        <v>0</v>
      </c>
    </row>
    <row r="127" spans="1:15" s="17" customFormat="1" ht="18" x14ac:dyDescent="0.2">
      <c r="A127" s="44" t="s">
        <v>78</v>
      </c>
      <c r="B127" s="45"/>
      <c r="C127" s="45"/>
      <c r="D127" s="45"/>
      <c r="E127" s="45"/>
      <c r="F127" s="45"/>
      <c r="G127" s="45"/>
      <c r="H127" s="45"/>
      <c r="I127" s="45"/>
      <c r="J127" s="45"/>
      <c r="K127" s="45"/>
      <c r="L127" s="45"/>
      <c r="M127" s="45"/>
      <c r="N127" s="73">
        <f t="shared" ref="N127:N130" si="36">SUM(B127:M127)</f>
        <v>0</v>
      </c>
      <c r="O127" s="73">
        <f t="shared" si="35"/>
        <v>0</v>
      </c>
    </row>
    <row r="128" spans="1:15" s="17" customFormat="1" ht="18" x14ac:dyDescent="0.2">
      <c r="A128" s="44" t="s">
        <v>108</v>
      </c>
      <c r="B128" s="45"/>
      <c r="C128" s="45"/>
      <c r="D128" s="45"/>
      <c r="E128" s="45"/>
      <c r="F128" s="45"/>
      <c r="G128" s="45"/>
      <c r="H128" s="45"/>
      <c r="I128" s="45"/>
      <c r="J128" s="45"/>
      <c r="K128" s="45"/>
      <c r="L128" s="45"/>
      <c r="M128" s="45"/>
      <c r="N128" s="73">
        <f>SUM(B128:M128)</f>
        <v>0</v>
      </c>
      <c r="O128" s="73">
        <f>N128/COLUMNS(B128:M128)</f>
        <v>0</v>
      </c>
    </row>
    <row r="129" spans="1:15" s="17" customFormat="1" ht="18" x14ac:dyDescent="0.2">
      <c r="A129" s="44" t="s">
        <v>79</v>
      </c>
      <c r="B129" s="45"/>
      <c r="C129" s="45"/>
      <c r="D129" s="45"/>
      <c r="E129" s="45"/>
      <c r="F129" s="45"/>
      <c r="G129" s="45"/>
      <c r="H129" s="45"/>
      <c r="I129" s="45"/>
      <c r="J129" s="45"/>
      <c r="K129" s="45"/>
      <c r="L129" s="45"/>
      <c r="M129" s="45"/>
      <c r="N129" s="73">
        <f t="shared" si="36"/>
        <v>0</v>
      </c>
      <c r="O129" s="73">
        <f t="shared" si="35"/>
        <v>0</v>
      </c>
    </row>
    <row r="130" spans="1:15" s="27" customFormat="1" ht="18.75" thickBot="1" x14ac:dyDescent="0.4">
      <c r="A130" s="76" t="s">
        <v>32</v>
      </c>
      <c r="B130" s="68"/>
      <c r="C130" s="68"/>
      <c r="D130" s="68"/>
      <c r="E130" s="68"/>
      <c r="F130" s="68"/>
      <c r="G130" s="68"/>
      <c r="H130" s="68"/>
      <c r="I130" s="68"/>
      <c r="J130" s="68"/>
      <c r="K130" s="68"/>
      <c r="L130" s="68"/>
      <c r="M130" s="68"/>
      <c r="N130" s="74">
        <f t="shared" si="36"/>
        <v>0</v>
      </c>
      <c r="O130" s="74">
        <f t="shared" si="35"/>
        <v>0</v>
      </c>
    </row>
    <row r="131" spans="1:15" s="27" customFormat="1" ht="20.25" thickTop="1" x14ac:dyDescent="0.35">
      <c r="A131" s="49" t="str">
        <f>"Totale Uitgaven "&amp;$A$125</f>
        <v>Totale Uitgaven Gezondheid</v>
      </c>
      <c r="B131" s="50">
        <f t="shared" ref="B131:O131" si="37">SUM(B126:B130)</f>
        <v>0</v>
      </c>
      <c r="C131" s="50">
        <f t="shared" si="37"/>
        <v>0</v>
      </c>
      <c r="D131" s="50">
        <f t="shared" si="37"/>
        <v>0</v>
      </c>
      <c r="E131" s="50">
        <f t="shared" si="37"/>
        <v>0</v>
      </c>
      <c r="F131" s="50">
        <f t="shared" si="37"/>
        <v>0</v>
      </c>
      <c r="G131" s="50">
        <f t="shared" si="37"/>
        <v>0</v>
      </c>
      <c r="H131" s="50">
        <f t="shared" si="37"/>
        <v>0</v>
      </c>
      <c r="I131" s="50">
        <f t="shared" si="37"/>
        <v>0</v>
      </c>
      <c r="J131" s="50">
        <f t="shared" si="37"/>
        <v>0</v>
      </c>
      <c r="K131" s="50">
        <f t="shared" si="37"/>
        <v>0</v>
      </c>
      <c r="L131" s="50">
        <f t="shared" si="37"/>
        <v>0</v>
      </c>
      <c r="M131" s="50">
        <f t="shared" si="37"/>
        <v>0</v>
      </c>
      <c r="N131" s="51">
        <f t="shared" si="37"/>
        <v>0</v>
      </c>
      <c r="O131" s="51">
        <f t="shared" si="37"/>
        <v>0</v>
      </c>
    </row>
    <row r="132" spans="1:15" s="17" customFormat="1" ht="18" x14ac:dyDescent="0.25">
      <c r="A132" s="71" t="s">
        <v>64</v>
      </c>
      <c r="B132" s="72" t="str">
        <f t="shared" ref="B132:O132" si="38">IF(B$8=0," - ",B131/B$8)</f>
        <v xml:space="preserve"> - </v>
      </c>
      <c r="C132" s="72" t="str">
        <f t="shared" si="38"/>
        <v xml:space="preserve"> - </v>
      </c>
      <c r="D132" s="72" t="str">
        <f t="shared" si="38"/>
        <v xml:space="preserve"> - </v>
      </c>
      <c r="E132" s="72" t="str">
        <f t="shared" si="38"/>
        <v xml:space="preserve"> - </v>
      </c>
      <c r="F132" s="72" t="str">
        <f t="shared" si="38"/>
        <v xml:space="preserve"> - </v>
      </c>
      <c r="G132" s="72" t="str">
        <f t="shared" si="38"/>
        <v xml:space="preserve"> - </v>
      </c>
      <c r="H132" s="72" t="str">
        <f t="shared" si="38"/>
        <v xml:space="preserve"> - </v>
      </c>
      <c r="I132" s="72" t="str">
        <f t="shared" si="38"/>
        <v xml:space="preserve"> - </v>
      </c>
      <c r="J132" s="72" t="str">
        <f t="shared" si="38"/>
        <v xml:space="preserve"> - </v>
      </c>
      <c r="K132" s="72" t="str">
        <f t="shared" si="38"/>
        <v xml:space="preserve"> - </v>
      </c>
      <c r="L132" s="72" t="str">
        <f t="shared" si="38"/>
        <v xml:space="preserve"> - </v>
      </c>
      <c r="M132" s="72" t="str">
        <f t="shared" si="38"/>
        <v xml:space="preserve"> - </v>
      </c>
      <c r="N132" s="72" t="str">
        <f t="shared" si="38"/>
        <v xml:space="preserve"> - </v>
      </c>
      <c r="O132" s="72" t="str">
        <f t="shared" si="38"/>
        <v xml:space="preserve"> - </v>
      </c>
    </row>
    <row r="133" spans="1:15" s="7" customFormat="1" ht="18" x14ac:dyDescent="0.2">
      <c r="A133" s="32"/>
      <c r="B133" s="39"/>
      <c r="C133" s="39"/>
      <c r="D133" s="39"/>
      <c r="E133" s="39"/>
      <c r="F133" s="39"/>
      <c r="G133" s="39"/>
      <c r="H133" s="39"/>
      <c r="I133" s="39"/>
      <c r="J133" s="39"/>
      <c r="K133" s="39"/>
      <c r="L133" s="39"/>
      <c r="M133" s="39"/>
      <c r="N133" s="39"/>
      <c r="O133" s="39"/>
    </row>
    <row r="134" spans="1:15" s="17" customFormat="1" ht="18" x14ac:dyDescent="0.2">
      <c r="A134" s="34" t="s">
        <v>80</v>
      </c>
      <c r="B134" s="34" t="str">
        <f t="shared" ref="B134:M134" si="39">B$6</f>
        <v>Jan</v>
      </c>
      <c r="C134" s="34" t="str">
        <f t="shared" si="39"/>
        <v>Feb</v>
      </c>
      <c r="D134" s="34" t="str">
        <f t="shared" si="39"/>
        <v>Maa</v>
      </c>
      <c r="E134" s="34" t="str">
        <f t="shared" si="39"/>
        <v>Apr</v>
      </c>
      <c r="F134" s="34" t="str">
        <f t="shared" si="39"/>
        <v>Mei</v>
      </c>
      <c r="G134" s="34" t="str">
        <f t="shared" si="39"/>
        <v>Jun</v>
      </c>
      <c r="H134" s="34" t="str">
        <f t="shared" si="39"/>
        <v>Jul</v>
      </c>
      <c r="I134" s="34" t="str">
        <f t="shared" si="39"/>
        <v>Aug</v>
      </c>
      <c r="J134" s="34" t="str">
        <f t="shared" si="39"/>
        <v>Sep</v>
      </c>
      <c r="K134" s="34" t="str">
        <f t="shared" si="39"/>
        <v>Okt</v>
      </c>
      <c r="L134" s="34" t="str">
        <f t="shared" si="39"/>
        <v>Nov</v>
      </c>
      <c r="M134" s="34" t="str">
        <f t="shared" si="39"/>
        <v>Dec</v>
      </c>
      <c r="N134" s="34" t="s">
        <v>43</v>
      </c>
      <c r="O134" s="34" t="s">
        <v>19</v>
      </c>
    </row>
    <row r="135" spans="1:15" s="17" customFormat="1" ht="18" x14ac:dyDescent="0.2">
      <c r="A135" s="44" t="s">
        <v>3</v>
      </c>
      <c r="B135" s="45"/>
      <c r="C135" s="45"/>
      <c r="D135" s="45"/>
      <c r="E135" s="45"/>
      <c r="F135" s="45"/>
      <c r="G135" s="45"/>
      <c r="H135" s="45"/>
      <c r="I135" s="45"/>
      <c r="J135" s="45"/>
      <c r="K135" s="45"/>
      <c r="L135" s="45"/>
      <c r="M135" s="45"/>
      <c r="N135" s="46">
        <f t="shared" ref="N135" si="40">SUM(B135:M135)</f>
        <v>0</v>
      </c>
      <c r="O135" s="46">
        <f t="shared" ref="O135:O139" si="41">N135/COLUMNS(B135:M135)</f>
        <v>0</v>
      </c>
    </row>
    <row r="136" spans="1:15" s="17" customFormat="1" ht="18" x14ac:dyDescent="0.2">
      <c r="A136" s="44" t="s">
        <v>81</v>
      </c>
      <c r="B136" s="45"/>
      <c r="C136" s="45"/>
      <c r="D136" s="45"/>
      <c r="E136" s="45"/>
      <c r="F136" s="45"/>
      <c r="G136" s="45"/>
      <c r="H136" s="45"/>
      <c r="I136" s="45"/>
      <c r="J136" s="45"/>
      <c r="K136" s="45"/>
      <c r="L136" s="45"/>
      <c r="M136" s="45"/>
      <c r="N136" s="46">
        <f t="shared" ref="N136:N139" si="42">SUM(B136:M136)</f>
        <v>0</v>
      </c>
      <c r="O136" s="46">
        <f t="shared" si="41"/>
        <v>0</v>
      </c>
    </row>
    <row r="137" spans="1:15" s="17" customFormat="1" ht="18" x14ac:dyDescent="0.2">
      <c r="A137" s="44" t="s">
        <v>82</v>
      </c>
      <c r="B137" s="45"/>
      <c r="C137" s="45"/>
      <c r="D137" s="45"/>
      <c r="E137" s="45"/>
      <c r="F137" s="45"/>
      <c r="G137" s="45"/>
      <c r="H137" s="45"/>
      <c r="I137" s="45"/>
      <c r="J137" s="45"/>
      <c r="K137" s="45"/>
      <c r="L137" s="45"/>
      <c r="M137" s="45"/>
      <c r="N137" s="46">
        <f t="shared" si="42"/>
        <v>0</v>
      </c>
      <c r="O137" s="46">
        <f t="shared" si="41"/>
        <v>0</v>
      </c>
    </row>
    <row r="138" spans="1:15" s="17" customFormat="1" ht="18" x14ac:dyDescent="0.2">
      <c r="A138" s="44" t="s">
        <v>83</v>
      </c>
      <c r="B138" s="45"/>
      <c r="C138" s="45"/>
      <c r="D138" s="45"/>
      <c r="E138" s="45"/>
      <c r="F138" s="45"/>
      <c r="G138" s="45"/>
      <c r="H138" s="45"/>
      <c r="I138" s="45"/>
      <c r="J138" s="45"/>
      <c r="K138" s="45"/>
      <c r="L138" s="45"/>
      <c r="M138" s="45"/>
      <c r="N138" s="46">
        <f t="shared" si="42"/>
        <v>0</v>
      </c>
      <c r="O138" s="46">
        <f t="shared" si="41"/>
        <v>0</v>
      </c>
    </row>
    <row r="139" spans="1:15" s="17" customFormat="1" ht="18.75" thickBot="1" x14ac:dyDescent="0.25">
      <c r="A139" s="76" t="s">
        <v>32</v>
      </c>
      <c r="B139" s="68"/>
      <c r="C139" s="68"/>
      <c r="D139" s="68"/>
      <c r="E139" s="68"/>
      <c r="F139" s="68"/>
      <c r="G139" s="68"/>
      <c r="H139" s="68"/>
      <c r="I139" s="68"/>
      <c r="J139" s="68"/>
      <c r="K139" s="68"/>
      <c r="L139" s="68"/>
      <c r="M139" s="68"/>
      <c r="N139" s="77">
        <f t="shared" si="42"/>
        <v>0</v>
      </c>
      <c r="O139" s="77">
        <f t="shared" si="41"/>
        <v>0</v>
      </c>
    </row>
    <row r="140" spans="1:15" s="17" customFormat="1" ht="18.75" thickTop="1" x14ac:dyDescent="0.25">
      <c r="A140" s="49" t="str">
        <f>"Total Uitgaven "&amp;$A$134</f>
        <v>Total Uitgaven Verzekering</v>
      </c>
      <c r="B140" s="50">
        <f>SUM(B135:B139)</f>
        <v>0</v>
      </c>
      <c r="C140" s="50">
        <f t="shared" ref="C140:O140" si="43">SUM(C135:C139)</f>
        <v>0</v>
      </c>
      <c r="D140" s="50">
        <f t="shared" si="43"/>
        <v>0</v>
      </c>
      <c r="E140" s="50">
        <f t="shared" si="43"/>
        <v>0</v>
      </c>
      <c r="F140" s="50">
        <f t="shared" si="43"/>
        <v>0</v>
      </c>
      <c r="G140" s="50">
        <f t="shared" si="43"/>
        <v>0</v>
      </c>
      <c r="H140" s="50">
        <f t="shared" si="43"/>
        <v>0</v>
      </c>
      <c r="I140" s="50">
        <f t="shared" si="43"/>
        <v>0</v>
      </c>
      <c r="J140" s="50">
        <f t="shared" si="43"/>
        <v>0</v>
      </c>
      <c r="K140" s="50">
        <f t="shared" si="43"/>
        <v>0</v>
      </c>
      <c r="L140" s="50">
        <f t="shared" si="43"/>
        <v>0</v>
      </c>
      <c r="M140" s="50">
        <f t="shared" si="43"/>
        <v>0</v>
      </c>
      <c r="N140" s="51">
        <f t="shared" si="43"/>
        <v>0</v>
      </c>
      <c r="O140" s="51">
        <f t="shared" si="43"/>
        <v>0</v>
      </c>
    </row>
    <row r="141" spans="1:15" s="17" customFormat="1" ht="18" x14ac:dyDescent="0.25">
      <c r="A141" s="71" t="s">
        <v>64</v>
      </c>
      <c r="B141" s="72" t="str">
        <f t="shared" ref="B141:O141" si="44">IF(B$8=0," - ",B140/B$8)</f>
        <v xml:space="preserve"> - </v>
      </c>
      <c r="C141" s="72" t="str">
        <f t="shared" si="44"/>
        <v xml:space="preserve"> - </v>
      </c>
      <c r="D141" s="72" t="str">
        <f t="shared" si="44"/>
        <v xml:space="preserve"> - </v>
      </c>
      <c r="E141" s="72" t="str">
        <f t="shared" si="44"/>
        <v xml:space="preserve"> - </v>
      </c>
      <c r="F141" s="72" t="str">
        <f t="shared" si="44"/>
        <v xml:space="preserve"> - </v>
      </c>
      <c r="G141" s="72" t="str">
        <f t="shared" si="44"/>
        <v xml:space="preserve"> - </v>
      </c>
      <c r="H141" s="72" t="str">
        <f t="shared" si="44"/>
        <v xml:space="preserve"> - </v>
      </c>
      <c r="I141" s="72" t="str">
        <f t="shared" si="44"/>
        <v xml:space="preserve"> - </v>
      </c>
      <c r="J141" s="72" t="str">
        <f t="shared" si="44"/>
        <v xml:space="preserve"> - </v>
      </c>
      <c r="K141" s="72" t="str">
        <f t="shared" si="44"/>
        <v xml:space="preserve"> - </v>
      </c>
      <c r="L141" s="72" t="str">
        <f t="shared" si="44"/>
        <v xml:space="preserve"> - </v>
      </c>
      <c r="M141" s="72" t="str">
        <f t="shared" si="44"/>
        <v xml:space="preserve"> - </v>
      </c>
      <c r="N141" s="72" t="str">
        <f t="shared" si="44"/>
        <v xml:space="preserve"> - </v>
      </c>
      <c r="O141" s="72" t="str">
        <f t="shared" si="44"/>
        <v xml:space="preserve"> - </v>
      </c>
    </row>
    <row r="142" spans="1:15" s="17" customFormat="1" ht="18" x14ac:dyDescent="0.2">
      <c r="A142" s="32"/>
      <c r="B142" s="39"/>
      <c r="C142" s="39"/>
      <c r="D142" s="39"/>
      <c r="E142" s="39"/>
      <c r="F142" s="39"/>
      <c r="G142" s="39"/>
      <c r="H142" s="39"/>
      <c r="I142" s="39"/>
      <c r="J142" s="39"/>
      <c r="K142" s="39"/>
      <c r="L142" s="39"/>
      <c r="M142" s="39"/>
      <c r="N142" s="39"/>
      <c r="O142" s="39"/>
    </row>
    <row r="143" spans="1:15" s="17" customFormat="1" ht="18" x14ac:dyDescent="0.2">
      <c r="A143" s="34" t="s">
        <v>84</v>
      </c>
      <c r="B143" s="34" t="str">
        <f t="shared" ref="B143:M143" si="45">B$6</f>
        <v>Jan</v>
      </c>
      <c r="C143" s="34" t="str">
        <f t="shared" si="45"/>
        <v>Feb</v>
      </c>
      <c r="D143" s="34" t="str">
        <f t="shared" si="45"/>
        <v>Maa</v>
      </c>
      <c r="E143" s="34" t="str">
        <f t="shared" si="45"/>
        <v>Apr</v>
      </c>
      <c r="F143" s="34" t="str">
        <f t="shared" si="45"/>
        <v>Mei</v>
      </c>
      <c r="G143" s="34" t="str">
        <f t="shared" si="45"/>
        <v>Jun</v>
      </c>
      <c r="H143" s="34" t="str">
        <f t="shared" si="45"/>
        <v>Jul</v>
      </c>
      <c r="I143" s="34" t="str">
        <f t="shared" si="45"/>
        <v>Aug</v>
      </c>
      <c r="J143" s="34" t="str">
        <f t="shared" si="45"/>
        <v>Sep</v>
      </c>
      <c r="K143" s="34" t="str">
        <f t="shared" si="45"/>
        <v>Okt</v>
      </c>
      <c r="L143" s="34" t="str">
        <f t="shared" si="45"/>
        <v>Nov</v>
      </c>
      <c r="M143" s="34" t="str">
        <f t="shared" si="45"/>
        <v>Dec</v>
      </c>
      <c r="N143" s="34" t="s">
        <v>43</v>
      </c>
      <c r="O143" s="34" t="s">
        <v>19</v>
      </c>
    </row>
    <row r="144" spans="1:15" s="27" customFormat="1" ht="18" x14ac:dyDescent="0.35">
      <c r="A144" s="44" t="s">
        <v>86</v>
      </c>
      <c r="B144" s="45"/>
      <c r="C144" s="45"/>
      <c r="D144" s="45"/>
      <c r="E144" s="45"/>
      <c r="F144" s="45"/>
      <c r="G144" s="45"/>
      <c r="H144" s="45"/>
      <c r="I144" s="45"/>
      <c r="J144" s="45"/>
      <c r="K144" s="45"/>
      <c r="L144" s="45"/>
      <c r="M144" s="45"/>
      <c r="N144" s="46">
        <f>SUM(B144:M144)</f>
        <v>0</v>
      </c>
      <c r="O144" s="46">
        <f>N144/COLUMNS(B144:M144)</f>
        <v>0</v>
      </c>
    </row>
    <row r="145" spans="1:15" s="27" customFormat="1" ht="18" x14ac:dyDescent="0.35">
      <c r="A145" s="44" t="s">
        <v>85</v>
      </c>
      <c r="B145" s="45"/>
      <c r="C145" s="45"/>
      <c r="D145" s="45"/>
      <c r="E145" s="45"/>
      <c r="F145" s="45"/>
      <c r="G145" s="45"/>
      <c r="H145" s="45"/>
      <c r="I145" s="45"/>
      <c r="J145" s="45"/>
      <c r="K145" s="45"/>
      <c r="L145" s="45"/>
      <c r="M145" s="45"/>
      <c r="N145" s="46">
        <f t="shared" ref="N145:N147" si="46">SUM(B145:M145)</f>
        <v>0</v>
      </c>
      <c r="O145" s="46">
        <f t="shared" ref="O145:O147" si="47">N145/COLUMNS(B145:M145)</f>
        <v>0</v>
      </c>
    </row>
    <row r="146" spans="1:15" s="17" customFormat="1" ht="18" x14ac:dyDescent="0.2">
      <c r="A146" s="44" t="s">
        <v>87</v>
      </c>
      <c r="B146" s="45"/>
      <c r="C146" s="45"/>
      <c r="D146" s="45"/>
      <c r="E146" s="45"/>
      <c r="F146" s="45"/>
      <c r="G146" s="45"/>
      <c r="H146" s="45"/>
      <c r="I146" s="45"/>
      <c r="J146" s="45"/>
      <c r="K146" s="45"/>
      <c r="L146" s="45"/>
      <c r="M146" s="45"/>
      <c r="N146" s="46">
        <f t="shared" si="46"/>
        <v>0</v>
      </c>
      <c r="O146" s="46">
        <f t="shared" si="47"/>
        <v>0</v>
      </c>
    </row>
    <row r="147" spans="1:15" s="7" customFormat="1" ht="18.75" thickBot="1" x14ac:dyDescent="0.25">
      <c r="A147" s="76" t="s">
        <v>32</v>
      </c>
      <c r="B147" s="68"/>
      <c r="C147" s="68"/>
      <c r="D147" s="68"/>
      <c r="E147" s="68"/>
      <c r="F147" s="68"/>
      <c r="G147" s="68"/>
      <c r="H147" s="68"/>
      <c r="I147" s="68"/>
      <c r="J147" s="68"/>
      <c r="K147" s="68"/>
      <c r="L147" s="68"/>
      <c r="M147" s="68"/>
      <c r="N147" s="77">
        <f t="shared" si="46"/>
        <v>0</v>
      </c>
      <c r="O147" s="77">
        <f t="shared" si="47"/>
        <v>0</v>
      </c>
    </row>
    <row r="148" spans="1:15" s="17" customFormat="1" ht="18.75" thickTop="1" x14ac:dyDescent="0.25">
      <c r="A148" s="49" t="str">
        <f>"Totale Uitgaven "&amp;$A$143</f>
        <v>Totale Uitgaven Onderwijs</v>
      </c>
      <c r="B148" s="50">
        <f>SUM(B144:B147)</f>
        <v>0</v>
      </c>
      <c r="C148" s="50">
        <f t="shared" ref="C148:O148" si="48">SUM(C144:C147)</f>
        <v>0</v>
      </c>
      <c r="D148" s="50">
        <f t="shared" si="48"/>
        <v>0</v>
      </c>
      <c r="E148" s="50">
        <f t="shared" si="48"/>
        <v>0</v>
      </c>
      <c r="F148" s="50">
        <f t="shared" si="48"/>
        <v>0</v>
      </c>
      <c r="G148" s="50">
        <f t="shared" si="48"/>
        <v>0</v>
      </c>
      <c r="H148" s="50">
        <f t="shared" si="48"/>
        <v>0</v>
      </c>
      <c r="I148" s="50">
        <f t="shared" si="48"/>
        <v>0</v>
      </c>
      <c r="J148" s="50">
        <f t="shared" si="48"/>
        <v>0</v>
      </c>
      <c r="K148" s="50">
        <f t="shared" si="48"/>
        <v>0</v>
      </c>
      <c r="L148" s="50">
        <f t="shared" si="48"/>
        <v>0</v>
      </c>
      <c r="M148" s="50">
        <f t="shared" si="48"/>
        <v>0</v>
      </c>
      <c r="N148" s="51">
        <f t="shared" si="48"/>
        <v>0</v>
      </c>
      <c r="O148" s="51">
        <f t="shared" si="48"/>
        <v>0</v>
      </c>
    </row>
    <row r="149" spans="1:15" s="17" customFormat="1" ht="18" x14ac:dyDescent="0.25">
      <c r="A149" s="71" t="s">
        <v>64</v>
      </c>
      <c r="B149" s="72" t="str">
        <f t="shared" ref="B149:O149" si="49">IF(B$8=0," - ",B148/B$8)</f>
        <v xml:space="preserve"> - </v>
      </c>
      <c r="C149" s="72" t="str">
        <f t="shared" si="49"/>
        <v xml:space="preserve"> - </v>
      </c>
      <c r="D149" s="72" t="str">
        <f t="shared" si="49"/>
        <v xml:space="preserve"> - </v>
      </c>
      <c r="E149" s="72" t="str">
        <f t="shared" si="49"/>
        <v xml:space="preserve"> - </v>
      </c>
      <c r="F149" s="72" t="str">
        <f t="shared" si="49"/>
        <v xml:space="preserve"> - </v>
      </c>
      <c r="G149" s="72" t="str">
        <f t="shared" si="49"/>
        <v xml:space="preserve"> - </v>
      </c>
      <c r="H149" s="72" t="str">
        <f t="shared" si="49"/>
        <v xml:space="preserve"> - </v>
      </c>
      <c r="I149" s="72" t="str">
        <f t="shared" si="49"/>
        <v xml:space="preserve"> - </v>
      </c>
      <c r="J149" s="72" t="str">
        <f t="shared" si="49"/>
        <v xml:space="preserve"> - </v>
      </c>
      <c r="K149" s="72" t="str">
        <f t="shared" si="49"/>
        <v xml:space="preserve"> - </v>
      </c>
      <c r="L149" s="72" t="str">
        <f t="shared" si="49"/>
        <v xml:space="preserve"> - </v>
      </c>
      <c r="M149" s="72" t="str">
        <f t="shared" si="49"/>
        <v xml:space="preserve"> - </v>
      </c>
      <c r="N149" s="72" t="str">
        <f t="shared" si="49"/>
        <v xml:space="preserve"> - </v>
      </c>
      <c r="O149" s="72" t="str">
        <f t="shared" si="49"/>
        <v xml:space="preserve"> - </v>
      </c>
    </row>
    <row r="150" spans="1:15" s="17" customFormat="1" ht="18" x14ac:dyDescent="0.2">
      <c r="A150" s="32"/>
      <c r="B150" s="39"/>
      <c r="C150" s="39"/>
      <c r="D150" s="39"/>
      <c r="E150" s="39"/>
      <c r="F150" s="39"/>
      <c r="G150" s="39"/>
      <c r="H150" s="39"/>
      <c r="I150" s="39"/>
      <c r="J150" s="39"/>
      <c r="K150" s="39"/>
      <c r="L150" s="39"/>
      <c r="M150" s="39"/>
      <c r="N150" s="39"/>
      <c r="O150" s="39"/>
    </row>
    <row r="151" spans="1:15" s="17" customFormat="1" ht="18" x14ac:dyDescent="0.2">
      <c r="A151" s="34" t="s">
        <v>88</v>
      </c>
      <c r="B151" s="34" t="str">
        <f t="shared" ref="B151:M151" si="50">B$6</f>
        <v>Jan</v>
      </c>
      <c r="C151" s="34" t="str">
        <f t="shared" si="50"/>
        <v>Feb</v>
      </c>
      <c r="D151" s="34" t="str">
        <f t="shared" si="50"/>
        <v>Maa</v>
      </c>
      <c r="E151" s="34" t="str">
        <f t="shared" si="50"/>
        <v>Apr</v>
      </c>
      <c r="F151" s="34" t="str">
        <f t="shared" si="50"/>
        <v>Mei</v>
      </c>
      <c r="G151" s="34" t="str">
        <f t="shared" si="50"/>
        <v>Jun</v>
      </c>
      <c r="H151" s="34" t="str">
        <f t="shared" si="50"/>
        <v>Jul</v>
      </c>
      <c r="I151" s="34" t="str">
        <f t="shared" si="50"/>
        <v>Aug</v>
      </c>
      <c r="J151" s="34" t="str">
        <f t="shared" si="50"/>
        <v>Sep</v>
      </c>
      <c r="K151" s="34" t="str">
        <f t="shared" si="50"/>
        <v>Okt</v>
      </c>
      <c r="L151" s="34" t="str">
        <f t="shared" si="50"/>
        <v>Nov</v>
      </c>
      <c r="M151" s="34" t="str">
        <f t="shared" si="50"/>
        <v>Dec</v>
      </c>
      <c r="N151" s="34" t="s">
        <v>43</v>
      </c>
      <c r="O151" s="34" t="s">
        <v>19</v>
      </c>
    </row>
    <row r="152" spans="1:15" s="27" customFormat="1" ht="18" x14ac:dyDescent="0.35">
      <c r="A152" s="44" t="s">
        <v>89</v>
      </c>
      <c r="B152" s="45"/>
      <c r="C152" s="45"/>
      <c r="D152" s="45"/>
      <c r="E152" s="45"/>
      <c r="F152" s="45"/>
      <c r="G152" s="45"/>
      <c r="H152" s="45"/>
      <c r="I152" s="45"/>
      <c r="J152" s="45"/>
      <c r="K152" s="45"/>
      <c r="L152" s="45"/>
      <c r="M152" s="45"/>
      <c r="N152" s="46">
        <f>SUM(B152:M152)</f>
        <v>0</v>
      </c>
      <c r="O152" s="46">
        <f>N152/COLUMNS(B152:M152)</f>
        <v>0</v>
      </c>
    </row>
    <row r="153" spans="1:15" s="17" customFormat="1" ht="18.75" thickBot="1" x14ac:dyDescent="0.25">
      <c r="A153" s="76" t="s">
        <v>32</v>
      </c>
      <c r="B153" s="68"/>
      <c r="C153" s="68"/>
      <c r="D153" s="68"/>
      <c r="E153" s="68"/>
      <c r="F153" s="68"/>
      <c r="G153" s="68"/>
      <c r="H153" s="68"/>
      <c r="I153" s="68"/>
      <c r="J153" s="68"/>
      <c r="K153" s="68"/>
      <c r="L153" s="68"/>
      <c r="M153" s="68"/>
      <c r="N153" s="77">
        <f t="shared" ref="N153" si="51">SUM(B153:M153)</f>
        <v>0</v>
      </c>
      <c r="O153" s="77">
        <f t="shared" ref="O153" si="52">N153/COLUMNS(B153:M153)</f>
        <v>0</v>
      </c>
    </row>
    <row r="154" spans="1:15" s="17" customFormat="1" ht="18.75" thickTop="1" x14ac:dyDescent="0.25">
      <c r="A154" s="49" t="str">
        <f>"Totale "&amp;$A$151</f>
        <v>Totale Donaties</v>
      </c>
      <c r="B154" s="50">
        <f t="shared" ref="B154:O154" si="53">SUM(B152:B153)</f>
        <v>0</v>
      </c>
      <c r="C154" s="50">
        <f t="shared" si="53"/>
        <v>0</v>
      </c>
      <c r="D154" s="50">
        <f t="shared" si="53"/>
        <v>0</v>
      </c>
      <c r="E154" s="50">
        <f t="shared" si="53"/>
        <v>0</v>
      </c>
      <c r="F154" s="50">
        <f t="shared" si="53"/>
        <v>0</v>
      </c>
      <c r="G154" s="50">
        <f t="shared" si="53"/>
        <v>0</v>
      </c>
      <c r="H154" s="50">
        <f t="shared" si="53"/>
        <v>0</v>
      </c>
      <c r="I154" s="50">
        <f t="shared" si="53"/>
        <v>0</v>
      </c>
      <c r="J154" s="50">
        <f t="shared" si="53"/>
        <v>0</v>
      </c>
      <c r="K154" s="50">
        <f t="shared" si="53"/>
        <v>0</v>
      </c>
      <c r="L154" s="50">
        <f t="shared" si="53"/>
        <v>0</v>
      </c>
      <c r="M154" s="50">
        <f t="shared" si="53"/>
        <v>0</v>
      </c>
      <c r="N154" s="51">
        <f t="shared" si="53"/>
        <v>0</v>
      </c>
      <c r="O154" s="51">
        <f t="shared" si="53"/>
        <v>0</v>
      </c>
    </row>
    <row r="155" spans="1:15" s="7" customFormat="1" ht="18" x14ac:dyDescent="0.25">
      <c r="A155" s="71" t="s">
        <v>64</v>
      </c>
      <c r="B155" s="72" t="str">
        <f t="shared" ref="B155:O155" si="54">IF(B$8=0," - ",B154/B$8)</f>
        <v xml:space="preserve"> - </v>
      </c>
      <c r="C155" s="72" t="str">
        <f t="shared" si="54"/>
        <v xml:space="preserve"> - </v>
      </c>
      <c r="D155" s="72" t="str">
        <f t="shared" si="54"/>
        <v xml:space="preserve"> - </v>
      </c>
      <c r="E155" s="72" t="str">
        <f t="shared" si="54"/>
        <v xml:space="preserve"> - </v>
      </c>
      <c r="F155" s="72" t="str">
        <f t="shared" si="54"/>
        <v xml:space="preserve"> - </v>
      </c>
      <c r="G155" s="72" t="str">
        <f t="shared" si="54"/>
        <v xml:space="preserve"> - </v>
      </c>
      <c r="H155" s="72" t="str">
        <f t="shared" si="54"/>
        <v xml:space="preserve"> - </v>
      </c>
      <c r="I155" s="72" t="str">
        <f t="shared" si="54"/>
        <v xml:space="preserve"> - </v>
      </c>
      <c r="J155" s="72" t="str">
        <f t="shared" si="54"/>
        <v xml:space="preserve"> - </v>
      </c>
      <c r="K155" s="72" t="str">
        <f t="shared" si="54"/>
        <v xml:space="preserve"> - </v>
      </c>
      <c r="L155" s="72" t="str">
        <f t="shared" si="54"/>
        <v xml:space="preserve"> - </v>
      </c>
      <c r="M155" s="72" t="str">
        <f t="shared" si="54"/>
        <v xml:space="preserve"> - </v>
      </c>
      <c r="N155" s="72" t="str">
        <f t="shared" si="54"/>
        <v xml:space="preserve"> - </v>
      </c>
      <c r="O155" s="72" t="str">
        <f t="shared" si="54"/>
        <v xml:space="preserve"> - </v>
      </c>
    </row>
    <row r="156" spans="1:15" s="17" customFormat="1" ht="18" x14ac:dyDescent="0.2">
      <c r="A156" s="32"/>
      <c r="B156" s="39"/>
      <c r="C156" s="39"/>
      <c r="D156" s="39"/>
      <c r="E156" s="39"/>
      <c r="F156" s="39"/>
      <c r="G156" s="39"/>
      <c r="H156" s="39"/>
      <c r="I156" s="39"/>
      <c r="J156" s="39"/>
      <c r="K156" s="39"/>
      <c r="L156" s="39"/>
      <c r="M156" s="39"/>
      <c r="N156" s="39"/>
      <c r="O156" s="39"/>
    </row>
    <row r="157" spans="1:15" s="17" customFormat="1" ht="18" x14ac:dyDescent="0.2">
      <c r="A157" s="34" t="s">
        <v>93</v>
      </c>
      <c r="B157" s="34" t="str">
        <f t="shared" ref="B157:M157" si="55">B$6</f>
        <v>Jan</v>
      </c>
      <c r="C157" s="34" t="str">
        <f t="shared" si="55"/>
        <v>Feb</v>
      </c>
      <c r="D157" s="34" t="str">
        <f t="shared" si="55"/>
        <v>Maa</v>
      </c>
      <c r="E157" s="34" t="str">
        <f t="shared" si="55"/>
        <v>Apr</v>
      </c>
      <c r="F157" s="34" t="str">
        <f t="shared" si="55"/>
        <v>Mei</v>
      </c>
      <c r="G157" s="34" t="str">
        <f t="shared" si="55"/>
        <v>Jun</v>
      </c>
      <c r="H157" s="34" t="str">
        <f t="shared" si="55"/>
        <v>Jul</v>
      </c>
      <c r="I157" s="34" t="str">
        <f t="shared" si="55"/>
        <v>Aug</v>
      </c>
      <c r="J157" s="34" t="str">
        <f t="shared" si="55"/>
        <v>Sep</v>
      </c>
      <c r="K157" s="34" t="str">
        <f t="shared" si="55"/>
        <v>Okt</v>
      </c>
      <c r="L157" s="34" t="str">
        <f t="shared" si="55"/>
        <v>Nov</v>
      </c>
      <c r="M157" s="34" t="str">
        <f t="shared" si="55"/>
        <v>Dec</v>
      </c>
      <c r="N157" s="34" t="s">
        <v>43</v>
      </c>
      <c r="O157" s="34" t="s">
        <v>19</v>
      </c>
    </row>
    <row r="158" spans="1:15" s="17" customFormat="1" ht="18" x14ac:dyDescent="0.2">
      <c r="A158" s="44" t="s">
        <v>90</v>
      </c>
      <c r="B158" s="45"/>
      <c r="C158" s="45"/>
      <c r="D158" s="45"/>
      <c r="E158" s="45"/>
      <c r="F158" s="45"/>
      <c r="G158" s="45"/>
      <c r="H158" s="45"/>
      <c r="I158" s="45"/>
      <c r="J158" s="45"/>
      <c r="K158" s="45"/>
      <c r="L158" s="45"/>
      <c r="M158" s="45"/>
      <c r="N158" s="46">
        <f>SUM(B158:M158)</f>
        <v>0</v>
      </c>
      <c r="O158" s="46">
        <f t="shared" ref="O158:O164" si="56">N158/COLUMNS(B158:M158)</f>
        <v>0</v>
      </c>
    </row>
    <row r="159" spans="1:15" s="17" customFormat="1" ht="18" x14ac:dyDescent="0.2">
      <c r="A159" s="44" t="s">
        <v>91</v>
      </c>
      <c r="B159" s="45"/>
      <c r="C159" s="45"/>
      <c r="D159" s="45"/>
      <c r="E159" s="45"/>
      <c r="F159" s="45"/>
      <c r="G159" s="45"/>
      <c r="H159" s="45"/>
      <c r="I159" s="45"/>
      <c r="J159" s="45"/>
      <c r="K159" s="45"/>
      <c r="L159" s="45"/>
      <c r="M159" s="45"/>
      <c r="N159" s="46">
        <f t="shared" ref="N159:N164" si="57">SUM(B159:M159)</f>
        <v>0</v>
      </c>
      <c r="O159" s="46">
        <f t="shared" si="56"/>
        <v>0</v>
      </c>
    </row>
    <row r="160" spans="1:15" s="17" customFormat="1" ht="18" x14ac:dyDescent="0.2">
      <c r="A160" s="44" t="s">
        <v>92</v>
      </c>
      <c r="B160" s="45"/>
      <c r="C160" s="45"/>
      <c r="D160" s="45"/>
      <c r="E160" s="45"/>
      <c r="F160" s="45"/>
      <c r="G160" s="45"/>
      <c r="H160" s="45"/>
      <c r="I160" s="45"/>
      <c r="J160" s="45"/>
      <c r="K160" s="45"/>
      <c r="L160" s="45"/>
      <c r="M160" s="45"/>
      <c r="N160" s="46">
        <f t="shared" si="57"/>
        <v>0</v>
      </c>
      <c r="O160" s="46">
        <f t="shared" si="56"/>
        <v>0</v>
      </c>
    </row>
    <row r="161" spans="1:15" s="17" customFormat="1" ht="18" x14ac:dyDescent="0.2">
      <c r="A161" s="44" t="s">
        <v>94</v>
      </c>
      <c r="B161" s="45"/>
      <c r="C161" s="45"/>
      <c r="D161" s="45"/>
      <c r="E161" s="45"/>
      <c r="F161" s="45"/>
      <c r="G161" s="45"/>
      <c r="H161" s="45"/>
      <c r="I161" s="45"/>
      <c r="J161" s="45"/>
      <c r="K161" s="45"/>
      <c r="L161" s="45"/>
      <c r="M161" s="45"/>
      <c r="N161" s="46">
        <f t="shared" si="57"/>
        <v>0</v>
      </c>
      <c r="O161" s="46">
        <f t="shared" si="56"/>
        <v>0</v>
      </c>
    </row>
    <row r="162" spans="1:15" s="17" customFormat="1" ht="18" x14ac:dyDescent="0.2">
      <c r="A162" s="44" t="s">
        <v>95</v>
      </c>
      <c r="B162" s="45"/>
      <c r="C162" s="45"/>
      <c r="D162" s="45"/>
      <c r="E162" s="45"/>
      <c r="F162" s="45"/>
      <c r="G162" s="45"/>
      <c r="H162" s="45"/>
      <c r="I162" s="45"/>
      <c r="J162" s="45"/>
      <c r="K162" s="45"/>
      <c r="L162" s="45"/>
      <c r="M162" s="45"/>
      <c r="N162" s="46">
        <f t="shared" si="57"/>
        <v>0</v>
      </c>
      <c r="O162" s="46">
        <f t="shared" si="56"/>
        <v>0</v>
      </c>
    </row>
    <row r="163" spans="1:15" s="17" customFormat="1" ht="18" x14ac:dyDescent="0.2">
      <c r="A163" s="44" t="s">
        <v>96</v>
      </c>
      <c r="B163" s="45"/>
      <c r="C163" s="45"/>
      <c r="D163" s="45"/>
      <c r="E163" s="45"/>
      <c r="F163" s="45"/>
      <c r="G163" s="45"/>
      <c r="H163" s="45"/>
      <c r="I163" s="45"/>
      <c r="J163" s="45"/>
      <c r="K163" s="45"/>
      <c r="L163" s="45"/>
      <c r="M163" s="45"/>
      <c r="N163" s="46">
        <f t="shared" si="57"/>
        <v>0</v>
      </c>
      <c r="O163" s="46">
        <f t="shared" si="56"/>
        <v>0</v>
      </c>
    </row>
    <row r="164" spans="1:15" s="17" customFormat="1" ht="18.75" thickBot="1" x14ac:dyDescent="0.25">
      <c r="A164" s="76" t="s">
        <v>32</v>
      </c>
      <c r="B164" s="68"/>
      <c r="C164" s="68"/>
      <c r="D164" s="68"/>
      <c r="E164" s="68"/>
      <c r="F164" s="68"/>
      <c r="G164" s="68"/>
      <c r="H164" s="68"/>
      <c r="I164" s="68"/>
      <c r="J164" s="68"/>
      <c r="K164" s="68"/>
      <c r="L164" s="68"/>
      <c r="M164" s="68"/>
      <c r="N164" s="77">
        <f t="shared" si="57"/>
        <v>0</v>
      </c>
      <c r="O164" s="77">
        <f t="shared" si="56"/>
        <v>0</v>
      </c>
    </row>
    <row r="165" spans="1:15" s="17" customFormat="1" ht="18.75" thickTop="1" x14ac:dyDescent="0.25">
      <c r="A165" s="49" t="str">
        <f>"Totale Uitgaven "&amp;Budget!$A$157</f>
        <v>Totale Uitgaven Verplichtingen</v>
      </c>
      <c r="B165" s="50">
        <f t="shared" ref="B165:O165" si="58">SUM(B158:B164)</f>
        <v>0</v>
      </c>
      <c r="C165" s="50">
        <f t="shared" si="58"/>
        <v>0</v>
      </c>
      <c r="D165" s="50">
        <f t="shared" si="58"/>
        <v>0</v>
      </c>
      <c r="E165" s="50">
        <f t="shared" si="58"/>
        <v>0</v>
      </c>
      <c r="F165" s="50">
        <f t="shared" si="58"/>
        <v>0</v>
      </c>
      <c r="G165" s="50">
        <f t="shared" si="58"/>
        <v>0</v>
      </c>
      <c r="H165" s="50">
        <f t="shared" si="58"/>
        <v>0</v>
      </c>
      <c r="I165" s="50">
        <f t="shared" si="58"/>
        <v>0</v>
      </c>
      <c r="J165" s="50">
        <f t="shared" si="58"/>
        <v>0</v>
      </c>
      <c r="K165" s="50">
        <f t="shared" si="58"/>
        <v>0</v>
      </c>
      <c r="L165" s="50">
        <f t="shared" si="58"/>
        <v>0</v>
      </c>
      <c r="M165" s="50">
        <f t="shared" si="58"/>
        <v>0</v>
      </c>
      <c r="N165" s="51">
        <f t="shared" si="58"/>
        <v>0</v>
      </c>
      <c r="O165" s="51">
        <f t="shared" si="58"/>
        <v>0</v>
      </c>
    </row>
    <row r="166" spans="1:15" s="17" customFormat="1" ht="18" x14ac:dyDescent="0.25">
      <c r="A166" s="71" t="s">
        <v>64</v>
      </c>
      <c r="B166" s="72" t="str">
        <f t="shared" ref="B166:O166" si="59">IF(B$8=0," - ",B165/B$8)</f>
        <v xml:space="preserve"> - </v>
      </c>
      <c r="C166" s="72" t="str">
        <f t="shared" si="59"/>
        <v xml:space="preserve"> - </v>
      </c>
      <c r="D166" s="72" t="str">
        <f t="shared" si="59"/>
        <v xml:space="preserve"> - </v>
      </c>
      <c r="E166" s="72" t="str">
        <f t="shared" si="59"/>
        <v xml:space="preserve"> - </v>
      </c>
      <c r="F166" s="72" t="str">
        <f t="shared" si="59"/>
        <v xml:space="preserve"> - </v>
      </c>
      <c r="G166" s="72" t="str">
        <f t="shared" si="59"/>
        <v xml:space="preserve"> - </v>
      </c>
      <c r="H166" s="72" t="str">
        <f t="shared" si="59"/>
        <v xml:space="preserve"> - </v>
      </c>
      <c r="I166" s="72" t="str">
        <f t="shared" si="59"/>
        <v xml:space="preserve"> - </v>
      </c>
      <c r="J166" s="72" t="str">
        <f t="shared" si="59"/>
        <v xml:space="preserve"> - </v>
      </c>
      <c r="K166" s="72" t="str">
        <f t="shared" si="59"/>
        <v xml:space="preserve"> - </v>
      </c>
      <c r="L166" s="72" t="str">
        <f t="shared" si="59"/>
        <v xml:space="preserve"> - </v>
      </c>
      <c r="M166" s="72" t="str">
        <f t="shared" si="59"/>
        <v xml:space="preserve"> - </v>
      </c>
      <c r="N166" s="72" t="str">
        <f t="shared" si="59"/>
        <v xml:space="preserve"> - </v>
      </c>
      <c r="O166" s="72" t="str">
        <f t="shared" si="59"/>
        <v xml:space="preserve"> - </v>
      </c>
    </row>
    <row r="167" spans="1:15" s="17" customFormat="1" ht="18" x14ac:dyDescent="0.2">
      <c r="A167" s="32"/>
      <c r="B167" s="39"/>
      <c r="C167" s="39"/>
      <c r="D167" s="39"/>
      <c r="E167" s="39"/>
      <c r="F167" s="39"/>
      <c r="G167" s="39"/>
      <c r="H167" s="39"/>
      <c r="I167" s="39"/>
      <c r="J167" s="39"/>
      <c r="K167" s="39"/>
      <c r="L167" s="39"/>
      <c r="M167" s="39"/>
      <c r="N167" s="39"/>
      <c r="O167" s="39"/>
    </row>
    <row r="168" spans="1:15" s="17" customFormat="1" ht="18" x14ac:dyDescent="0.2">
      <c r="A168" s="34" t="s">
        <v>97</v>
      </c>
      <c r="B168" s="34" t="str">
        <f t="shared" ref="B168:M168" si="60">B$6</f>
        <v>Jan</v>
      </c>
      <c r="C168" s="34" t="str">
        <f t="shared" si="60"/>
        <v>Feb</v>
      </c>
      <c r="D168" s="34" t="str">
        <f t="shared" si="60"/>
        <v>Maa</v>
      </c>
      <c r="E168" s="34" t="str">
        <f t="shared" si="60"/>
        <v>Apr</v>
      </c>
      <c r="F168" s="34" t="str">
        <f t="shared" si="60"/>
        <v>Mei</v>
      </c>
      <c r="G168" s="34" t="str">
        <f t="shared" si="60"/>
        <v>Jun</v>
      </c>
      <c r="H168" s="34" t="str">
        <f t="shared" si="60"/>
        <v>Jul</v>
      </c>
      <c r="I168" s="34" t="str">
        <f t="shared" si="60"/>
        <v>Aug</v>
      </c>
      <c r="J168" s="34" t="str">
        <f t="shared" si="60"/>
        <v>Sep</v>
      </c>
      <c r="K168" s="34" t="str">
        <f t="shared" si="60"/>
        <v>Okt</v>
      </c>
      <c r="L168" s="34" t="str">
        <f t="shared" si="60"/>
        <v>Nov</v>
      </c>
      <c r="M168" s="34" t="str">
        <f t="shared" si="60"/>
        <v>Dec</v>
      </c>
      <c r="N168" s="34" t="s">
        <v>43</v>
      </c>
      <c r="O168" s="34" t="s">
        <v>19</v>
      </c>
    </row>
    <row r="169" spans="1:15" s="27" customFormat="1" ht="18" x14ac:dyDescent="0.35">
      <c r="A169" s="44" t="s">
        <v>98</v>
      </c>
      <c r="B169" s="45"/>
      <c r="C169" s="45"/>
      <c r="D169" s="45"/>
      <c r="E169" s="45"/>
      <c r="F169" s="45"/>
      <c r="G169" s="45"/>
      <c r="H169" s="45"/>
      <c r="I169" s="45"/>
      <c r="J169" s="45"/>
      <c r="K169" s="45"/>
      <c r="L169" s="45"/>
      <c r="M169" s="45"/>
      <c r="N169" s="46">
        <f>SUM(B169:M169)</f>
        <v>0</v>
      </c>
      <c r="O169" s="46">
        <f>N169/COLUMNS(B169:M169)</f>
        <v>0</v>
      </c>
    </row>
    <row r="170" spans="1:15" s="27" customFormat="1" ht="18" x14ac:dyDescent="0.35">
      <c r="A170" s="44" t="s">
        <v>99</v>
      </c>
      <c r="B170" s="45"/>
      <c r="C170" s="45"/>
      <c r="D170" s="45"/>
      <c r="E170" s="45"/>
      <c r="F170" s="45"/>
      <c r="G170" s="45"/>
      <c r="H170" s="45"/>
      <c r="I170" s="45"/>
      <c r="J170" s="45"/>
      <c r="K170" s="45"/>
      <c r="L170" s="45"/>
      <c r="M170" s="45"/>
      <c r="N170" s="46">
        <f t="shared" ref="N170:N172" si="61">SUM(B170:M170)</f>
        <v>0</v>
      </c>
      <c r="O170" s="46">
        <f t="shared" ref="O170:O172" si="62">N170/COLUMNS(B170:M170)</f>
        <v>0</v>
      </c>
    </row>
    <row r="171" spans="1:15" s="17" customFormat="1" ht="18" x14ac:dyDescent="0.2">
      <c r="A171" s="44" t="s">
        <v>32</v>
      </c>
      <c r="B171" s="45"/>
      <c r="C171" s="45"/>
      <c r="D171" s="45"/>
      <c r="E171" s="45"/>
      <c r="F171" s="45"/>
      <c r="G171" s="45"/>
      <c r="H171" s="45"/>
      <c r="I171" s="45"/>
      <c r="J171" s="45"/>
      <c r="K171" s="45"/>
      <c r="L171" s="45"/>
      <c r="M171" s="45"/>
      <c r="N171" s="46">
        <f t="shared" si="61"/>
        <v>0</v>
      </c>
      <c r="O171" s="46">
        <f t="shared" si="62"/>
        <v>0</v>
      </c>
    </row>
    <row r="172" spans="1:15" s="7" customFormat="1" ht="18.75" thickBot="1" x14ac:dyDescent="0.25">
      <c r="A172" s="76" t="s">
        <v>32</v>
      </c>
      <c r="B172" s="68"/>
      <c r="C172" s="68"/>
      <c r="D172" s="68"/>
      <c r="E172" s="68"/>
      <c r="F172" s="68"/>
      <c r="G172" s="68"/>
      <c r="H172" s="68"/>
      <c r="I172" s="68"/>
      <c r="J172" s="68"/>
      <c r="K172" s="68"/>
      <c r="L172" s="68"/>
      <c r="M172" s="68"/>
      <c r="N172" s="77">
        <f t="shared" si="61"/>
        <v>0</v>
      </c>
      <c r="O172" s="77">
        <f t="shared" si="62"/>
        <v>0</v>
      </c>
    </row>
    <row r="173" spans="1:15" s="17" customFormat="1" ht="18.75" thickTop="1" x14ac:dyDescent="0.25">
      <c r="A173" s="49" t="str">
        <f>"Totale "&amp;$A$168</f>
        <v>Totale Bedrijfsuitgaven</v>
      </c>
      <c r="B173" s="50">
        <f>SUM(B169:B172)</f>
        <v>0</v>
      </c>
      <c r="C173" s="50">
        <f t="shared" ref="C173:O173" si="63">SUM(C169:C172)</f>
        <v>0</v>
      </c>
      <c r="D173" s="50">
        <f t="shared" si="63"/>
        <v>0</v>
      </c>
      <c r="E173" s="50">
        <f t="shared" si="63"/>
        <v>0</v>
      </c>
      <c r="F173" s="50">
        <f t="shared" si="63"/>
        <v>0</v>
      </c>
      <c r="G173" s="50">
        <f t="shared" si="63"/>
        <v>0</v>
      </c>
      <c r="H173" s="50">
        <f t="shared" si="63"/>
        <v>0</v>
      </c>
      <c r="I173" s="50">
        <f t="shared" si="63"/>
        <v>0</v>
      </c>
      <c r="J173" s="50">
        <f t="shared" si="63"/>
        <v>0</v>
      </c>
      <c r="K173" s="50">
        <f t="shared" si="63"/>
        <v>0</v>
      </c>
      <c r="L173" s="50">
        <f t="shared" si="63"/>
        <v>0</v>
      </c>
      <c r="M173" s="50">
        <f t="shared" si="63"/>
        <v>0</v>
      </c>
      <c r="N173" s="51">
        <f t="shared" si="63"/>
        <v>0</v>
      </c>
      <c r="O173" s="51">
        <f t="shared" si="63"/>
        <v>0</v>
      </c>
    </row>
    <row r="174" spans="1:15" s="17" customFormat="1" ht="18" x14ac:dyDescent="0.25">
      <c r="A174" s="71" t="s">
        <v>64</v>
      </c>
      <c r="B174" s="72" t="str">
        <f t="shared" ref="B174:O174" si="64">IF(B$8=0," - ",B173/B$8)</f>
        <v xml:space="preserve"> - </v>
      </c>
      <c r="C174" s="72" t="str">
        <f t="shared" si="64"/>
        <v xml:space="preserve"> - </v>
      </c>
      <c r="D174" s="72" t="str">
        <f t="shared" si="64"/>
        <v xml:space="preserve"> - </v>
      </c>
      <c r="E174" s="72" t="str">
        <f t="shared" si="64"/>
        <v xml:space="preserve"> - </v>
      </c>
      <c r="F174" s="72" t="str">
        <f t="shared" si="64"/>
        <v xml:space="preserve"> - </v>
      </c>
      <c r="G174" s="72" t="str">
        <f t="shared" si="64"/>
        <v xml:space="preserve"> - </v>
      </c>
      <c r="H174" s="72" t="str">
        <f t="shared" si="64"/>
        <v xml:space="preserve"> - </v>
      </c>
      <c r="I174" s="72" t="str">
        <f t="shared" si="64"/>
        <v xml:space="preserve"> - </v>
      </c>
      <c r="J174" s="72" t="str">
        <f t="shared" si="64"/>
        <v xml:space="preserve"> - </v>
      </c>
      <c r="K174" s="72" t="str">
        <f t="shared" si="64"/>
        <v xml:space="preserve"> - </v>
      </c>
      <c r="L174" s="72" t="str">
        <f t="shared" si="64"/>
        <v xml:space="preserve"> - </v>
      </c>
      <c r="M174" s="72" t="str">
        <f t="shared" si="64"/>
        <v xml:space="preserve"> - </v>
      </c>
      <c r="N174" s="72" t="str">
        <f t="shared" si="64"/>
        <v xml:space="preserve"> - </v>
      </c>
      <c r="O174" s="72" t="str">
        <f t="shared" si="64"/>
        <v xml:space="preserve"> - </v>
      </c>
    </row>
    <row r="175" spans="1:15" s="17" customFormat="1" ht="18" x14ac:dyDescent="0.2">
      <c r="A175" s="32"/>
      <c r="B175" s="39"/>
      <c r="C175" s="39"/>
      <c r="D175" s="39"/>
      <c r="E175" s="39"/>
      <c r="F175" s="39"/>
      <c r="G175" s="39"/>
      <c r="H175" s="39"/>
      <c r="I175" s="39"/>
      <c r="J175" s="39"/>
      <c r="K175" s="39"/>
      <c r="L175" s="39"/>
      <c r="M175" s="39"/>
      <c r="N175" s="39"/>
      <c r="O175" s="39"/>
    </row>
    <row r="176" spans="1:15" s="17" customFormat="1" ht="18" x14ac:dyDescent="0.2">
      <c r="A176" s="34" t="s">
        <v>4</v>
      </c>
      <c r="B176" s="34" t="str">
        <f t="shared" ref="B176:M176" si="65">B$6</f>
        <v>Jan</v>
      </c>
      <c r="C176" s="34" t="str">
        <f t="shared" si="65"/>
        <v>Feb</v>
      </c>
      <c r="D176" s="34" t="str">
        <f t="shared" si="65"/>
        <v>Maa</v>
      </c>
      <c r="E176" s="34" t="str">
        <f t="shared" si="65"/>
        <v>Apr</v>
      </c>
      <c r="F176" s="34" t="str">
        <f t="shared" si="65"/>
        <v>Mei</v>
      </c>
      <c r="G176" s="34" t="str">
        <f t="shared" si="65"/>
        <v>Jun</v>
      </c>
      <c r="H176" s="34" t="str">
        <f t="shared" si="65"/>
        <v>Jul</v>
      </c>
      <c r="I176" s="34" t="str">
        <f t="shared" si="65"/>
        <v>Aug</v>
      </c>
      <c r="J176" s="34" t="str">
        <f t="shared" si="65"/>
        <v>Sep</v>
      </c>
      <c r="K176" s="34" t="str">
        <f t="shared" si="65"/>
        <v>Okt</v>
      </c>
      <c r="L176" s="34" t="str">
        <f t="shared" si="65"/>
        <v>Nov</v>
      </c>
      <c r="M176" s="34" t="str">
        <f t="shared" si="65"/>
        <v>Dec</v>
      </c>
      <c r="N176" s="34" t="s">
        <v>43</v>
      </c>
      <c r="O176" s="34" t="s">
        <v>19</v>
      </c>
    </row>
    <row r="177" spans="1:15" s="27" customFormat="1" ht="18" x14ac:dyDescent="0.35">
      <c r="A177" s="44" t="s">
        <v>101</v>
      </c>
      <c r="B177" s="45"/>
      <c r="C177" s="45"/>
      <c r="D177" s="45"/>
      <c r="E177" s="45"/>
      <c r="F177" s="45"/>
      <c r="G177" s="45"/>
      <c r="H177" s="45"/>
      <c r="I177" s="45"/>
      <c r="J177" s="45"/>
      <c r="K177" s="45"/>
      <c r="L177" s="45"/>
      <c r="M177" s="45"/>
      <c r="N177" s="46">
        <f>SUM(B177:M177)</f>
        <v>0</v>
      </c>
      <c r="O177" s="46">
        <f t="shared" ref="O177:O188" si="66">N177/COLUMNS(B177:M177)</f>
        <v>0</v>
      </c>
    </row>
    <row r="178" spans="1:15" s="27" customFormat="1" ht="18" x14ac:dyDescent="0.35">
      <c r="A178" s="44" t="s">
        <v>100</v>
      </c>
      <c r="B178" s="45"/>
      <c r="C178" s="45"/>
      <c r="D178" s="45"/>
      <c r="E178" s="45"/>
      <c r="F178" s="45"/>
      <c r="G178" s="45"/>
      <c r="H178" s="45"/>
      <c r="I178" s="45"/>
      <c r="J178" s="45"/>
      <c r="K178" s="45"/>
      <c r="L178" s="45"/>
      <c r="M178" s="45"/>
      <c r="N178" s="46">
        <f t="shared" ref="N178:N188" si="67">SUM(B178:M178)</f>
        <v>0</v>
      </c>
      <c r="O178" s="46">
        <f t="shared" si="66"/>
        <v>0</v>
      </c>
    </row>
    <row r="179" spans="1:15" s="17" customFormat="1" ht="18" x14ac:dyDescent="0.2">
      <c r="A179" s="44" t="s">
        <v>2</v>
      </c>
      <c r="B179" s="45"/>
      <c r="C179" s="45"/>
      <c r="D179" s="45"/>
      <c r="E179" s="45"/>
      <c r="F179" s="45"/>
      <c r="G179" s="45"/>
      <c r="H179" s="45"/>
      <c r="I179" s="45"/>
      <c r="J179" s="45"/>
      <c r="K179" s="45"/>
      <c r="L179" s="45"/>
      <c r="M179" s="45"/>
      <c r="N179" s="46">
        <f t="shared" si="67"/>
        <v>0</v>
      </c>
      <c r="O179" s="46">
        <f t="shared" si="66"/>
        <v>0</v>
      </c>
    </row>
    <row r="180" spans="1:15" s="7" customFormat="1" ht="18" x14ac:dyDescent="0.2">
      <c r="A180" s="44" t="s">
        <v>102</v>
      </c>
      <c r="B180" s="45"/>
      <c r="C180" s="45"/>
      <c r="D180" s="45"/>
      <c r="E180" s="45"/>
      <c r="F180" s="45"/>
      <c r="G180" s="45"/>
      <c r="H180" s="45"/>
      <c r="I180" s="45"/>
      <c r="J180" s="45"/>
      <c r="K180" s="45"/>
      <c r="L180" s="45"/>
      <c r="M180" s="45"/>
      <c r="N180" s="46">
        <f t="shared" si="67"/>
        <v>0</v>
      </c>
      <c r="O180" s="46">
        <f t="shared" si="66"/>
        <v>0</v>
      </c>
    </row>
    <row r="181" spans="1:15" s="17" customFormat="1" ht="18" x14ac:dyDescent="0.2">
      <c r="A181" s="44" t="s">
        <v>103</v>
      </c>
      <c r="B181" s="45"/>
      <c r="C181" s="45"/>
      <c r="D181" s="45"/>
      <c r="E181" s="45"/>
      <c r="F181" s="45"/>
      <c r="G181" s="45"/>
      <c r="H181" s="45"/>
      <c r="I181" s="45"/>
      <c r="J181" s="45"/>
      <c r="K181" s="45"/>
      <c r="L181" s="45"/>
      <c r="M181" s="45"/>
      <c r="N181" s="46">
        <f t="shared" si="67"/>
        <v>0</v>
      </c>
      <c r="O181" s="46">
        <f t="shared" si="66"/>
        <v>0</v>
      </c>
    </row>
    <row r="182" spans="1:15" s="17" customFormat="1" ht="18" x14ac:dyDescent="0.2">
      <c r="A182" s="44" t="s">
        <v>85</v>
      </c>
      <c r="B182" s="45"/>
      <c r="C182" s="45"/>
      <c r="D182" s="45"/>
      <c r="E182" s="45"/>
      <c r="F182" s="45"/>
      <c r="G182" s="45"/>
      <c r="H182" s="45"/>
      <c r="I182" s="45"/>
      <c r="J182" s="45"/>
      <c r="K182" s="45"/>
      <c r="L182" s="45"/>
      <c r="M182" s="45"/>
      <c r="N182" s="46">
        <f t="shared" si="67"/>
        <v>0</v>
      </c>
      <c r="O182" s="46">
        <f t="shared" si="66"/>
        <v>0</v>
      </c>
    </row>
    <row r="183" spans="1:15" s="17" customFormat="1" ht="18" x14ac:dyDescent="0.2">
      <c r="A183" s="44" t="s">
        <v>1</v>
      </c>
      <c r="B183" s="45"/>
      <c r="C183" s="45"/>
      <c r="D183" s="45"/>
      <c r="E183" s="45"/>
      <c r="F183" s="45"/>
      <c r="G183" s="45"/>
      <c r="H183" s="45"/>
      <c r="I183" s="45"/>
      <c r="J183" s="45"/>
      <c r="K183" s="45"/>
      <c r="L183" s="45"/>
      <c r="M183" s="45"/>
      <c r="N183" s="46">
        <f t="shared" si="67"/>
        <v>0</v>
      </c>
      <c r="O183" s="46">
        <f t="shared" si="66"/>
        <v>0</v>
      </c>
    </row>
    <row r="184" spans="1:15" s="17" customFormat="1" ht="18" x14ac:dyDescent="0.2">
      <c r="A184" s="44" t="s">
        <v>104</v>
      </c>
      <c r="B184" s="45"/>
      <c r="C184" s="45"/>
      <c r="D184" s="45"/>
      <c r="E184" s="45"/>
      <c r="F184" s="45"/>
      <c r="G184" s="45"/>
      <c r="H184" s="45"/>
      <c r="I184" s="45"/>
      <c r="J184" s="45"/>
      <c r="K184" s="45"/>
      <c r="L184" s="45"/>
      <c r="M184" s="45"/>
      <c r="N184" s="46">
        <f t="shared" si="67"/>
        <v>0</v>
      </c>
      <c r="O184" s="46">
        <f t="shared" si="66"/>
        <v>0</v>
      </c>
    </row>
    <row r="185" spans="1:15" s="17" customFormat="1" ht="18" x14ac:dyDescent="0.2">
      <c r="A185" s="44" t="s">
        <v>105</v>
      </c>
      <c r="B185" s="45"/>
      <c r="C185" s="45"/>
      <c r="D185" s="45"/>
      <c r="E185" s="45"/>
      <c r="F185" s="45"/>
      <c r="G185" s="45"/>
      <c r="H185" s="45"/>
      <c r="I185" s="45"/>
      <c r="J185" s="45"/>
      <c r="K185" s="45"/>
      <c r="L185" s="45"/>
      <c r="M185" s="45"/>
      <c r="N185" s="46">
        <f t="shared" si="67"/>
        <v>0</v>
      </c>
      <c r="O185" s="46">
        <f t="shared" si="66"/>
        <v>0</v>
      </c>
    </row>
    <row r="186" spans="1:15" s="27" customFormat="1" ht="18" x14ac:dyDescent="0.35">
      <c r="A186" s="44" t="s">
        <v>106</v>
      </c>
      <c r="B186" s="45"/>
      <c r="C186" s="45"/>
      <c r="D186" s="45"/>
      <c r="E186" s="45"/>
      <c r="F186" s="45"/>
      <c r="G186" s="45"/>
      <c r="H186" s="45"/>
      <c r="I186" s="45"/>
      <c r="J186" s="45"/>
      <c r="K186" s="45"/>
      <c r="L186" s="45"/>
      <c r="M186" s="45"/>
      <c r="N186" s="46">
        <f t="shared" si="67"/>
        <v>0</v>
      </c>
      <c r="O186" s="46">
        <f t="shared" si="66"/>
        <v>0</v>
      </c>
    </row>
    <row r="187" spans="1:15" s="27" customFormat="1" ht="18" x14ac:dyDescent="0.35">
      <c r="A187" s="44" t="s">
        <v>107</v>
      </c>
      <c r="B187" s="45"/>
      <c r="C187" s="45"/>
      <c r="D187" s="45"/>
      <c r="E187" s="45"/>
      <c r="F187" s="45"/>
      <c r="G187" s="45"/>
      <c r="H187" s="45"/>
      <c r="I187" s="45"/>
      <c r="J187" s="45"/>
      <c r="K187" s="45"/>
      <c r="L187" s="45"/>
      <c r="M187" s="45"/>
      <c r="N187" s="46">
        <f t="shared" si="67"/>
        <v>0</v>
      </c>
      <c r="O187" s="46">
        <f t="shared" si="66"/>
        <v>0</v>
      </c>
    </row>
    <row r="188" spans="1:15" s="17" customFormat="1" ht="18.75" thickBot="1" x14ac:dyDescent="0.25">
      <c r="A188" s="76" t="s">
        <v>32</v>
      </c>
      <c r="B188" s="68"/>
      <c r="C188" s="68"/>
      <c r="D188" s="68"/>
      <c r="E188" s="68"/>
      <c r="F188" s="68"/>
      <c r="G188" s="68"/>
      <c r="H188" s="68"/>
      <c r="I188" s="68"/>
      <c r="J188" s="68"/>
      <c r="K188" s="68"/>
      <c r="L188" s="68"/>
      <c r="M188" s="68"/>
      <c r="N188" s="77">
        <f t="shared" si="67"/>
        <v>0</v>
      </c>
      <c r="O188" s="77">
        <f t="shared" si="66"/>
        <v>0</v>
      </c>
    </row>
    <row r="189" spans="1:15" s="7" customFormat="1" ht="18.75" thickTop="1" x14ac:dyDescent="0.25">
      <c r="A189" s="49" t="str">
        <f>"Totale Uitgaven "&amp;$A$176</f>
        <v>Totale Uitgaven Entertainment</v>
      </c>
      <c r="B189" s="50">
        <f t="shared" ref="B189:O189" si="68">SUM(B177:B188)</f>
        <v>0</v>
      </c>
      <c r="C189" s="50">
        <f t="shared" si="68"/>
        <v>0</v>
      </c>
      <c r="D189" s="50">
        <f t="shared" si="68"/>
        <v>0</v>
      </c>
      <c r="E189" s="50">
        <f t="shared" si="68"/>
        <v>0</v>
      </c>
      <c r="F189" s="50">
        <f t="shared" si="68"/>
        <v>0</v>
      </c>
      <c r="G189" s="50">
        <f t="shared" si="68"/>
        <v>0</v>
      </c>
      <c r="H189" s="50">
        <f t="shared" si="68"/>
        <v>0</v>
      </c>
      <c r="I189" s="50">
        <f t="shared" si="68"/>
        <v>0</v>
      </c>
      <c r="J189" s="50">
        <f t="shared" si="68"/>
        <v>0</v>
      </c>
      <c r="K189" s="50">
        <f t="shared" si="68"/>
        <v>0</v>
      </c>
      <c r="L189" s="50">
        <f t="shared" si="68"/>
        <v>0</v>
      </c>
      <c r="M189" s="50">
        <f t="shared" si="68"/>
        <v>0</v>
      </c>
      <c r="N189" s="51">
        <f t="shared" si="68"/>
        <v>0</v>
      </c>
      <c r="O189" s="51">
        <f t="shared" si="68"/>
        <v>0</v>
      </c>
    </row>
    <row r="190" spans="1:15" s="17" customFormat="1" ht="18" x14ac:dyDescent="0.25">
      <c r="A190" s="71" t="s">
        <v>64</v>
      </c>
      <c r="B190" s="72" t="str">
        <f t="shared" ref="B190:O190" si="69">IF(B$8=0," - ",B189/B$8)</f>
        <v xml:space="preserve"> - </v>
      </c>
      <c r="C190" s="72" t="str">
        <f t="shared" si="69"/>
        <v xml:space="preserve"> - </v>
      </c>
      <c r="D190" s="72" t="str">
        <f t="shared" si="69"/>
        <v xml:space="preserve"> - </v>
      </c>
      <c r="E190" s="72" t="str">
        <f t="shared" si="69"/>
        <v xml:space="preserve"> - </v>
      </c>
      <c r="F190" s="72" t="str">
        <f t="shared" si="69"/>
        <v xml:space="preserve"> - </v>
      </c>
      <c r="G190" s="72" t="str">
        <f t="shared" si="69"/>
        <v xml:space="preserve"> - </v>
      </c>
      <c r="H190" s="72" t="str">
        <f t="shared" si="69"/>
        <v xml:space="preserve"> - </v>
      </c>
      <c r="I190" s="72" t="str">
        <f t="shared" si="69"/>
        <v xml:space="preserve"> - </v>
      </c>
      <c r="J190" s="72" t="str">
        <f t="shared" si="69"/>
        <v xml:space="preserve"> - </v>
      </c>
      <c r="K190" s="72" t="str">
        <f t="shared" si="69"/>
        <v xml:space="preserve"> - </v>
      </c>
      <c r="L190" s="72" t="str">
        <f t="shared" si="69"/>
        <v xml:space="preserve"> - </v>
      </c>
      <c r="M190" s="72" t="str">
        <f t="shared" si="69"/>
        <v xml:space="preserve"> - </v>
      </c>
      <c r="N190" s="72" t="str">
        <f t="shared" si="69"/>
        <v xml:space="preserve"> - </v>
      </c>
      <c r="O190" s="72" t="str">
        <f t="shared" si="69"/>
        <v xml:space="preserve"> - </v>
      </c>
    </row>
    <row r="191" spans="1:15" s="17" customFormat="1" ht="18" x14ac:dyDescent="0.2">
      <c r="A191" s="32"/>
      <c r="B191" s="39"/>
      <c r="C191" s="39"/>
      <c r="D191" s="39"/>
      <c r="E191" s="39"/>
      <c r="F191" s="39"/>
      <c r="G191" s="39"/>
      <c r="H191" s="39"/>
      <c r="I191" s="39"/>
      <c r="J191" s="39"/>
      <c r="K191" s="39"/>
      <c r="L191" s="39"/>
      <c r="M191" s="39"/>
      <c r="N191" s="29"/>
      <c r="O191" s="39"/>
    </row>
    <row r="192" spans="1:15" s="19" customFormat="1" ht="18" x14ac:dyDescent="0.35">
      <c r="A192" s="34" t="s">
        <v>109</v>
      </c>
      <c r="B192" s="34" t="str">
        <f t="shared" ref="B192:M192" si="70">B$6</f>
        <v>Jan</v>
      </c>
      <c r="C192" s="34" t="str">
        <f t="shared" si="70"/>
        <v>Feb</v>
      </c>
      <c r="D192" s="34" t="str">
        <f t="shared" si="70"/>
        <v>Maa</v>
      </c>
      <c r="E192" s="34" t="str">
        <f t="shared" si="70"/>
        <v>Apr</v>
      </c>
      <c r="F192" s="34" t="str">
        <f t="shared" si="70"/>
        <v>Mei</v>
      </c>
      <c r="G192" s="34" t="str">
        <f t="shared" si="70"/>
        <v>Jun</v>
      </c>
      <c r="H192" s="34" t="str">
        <f t="shared" si="70"/>
        <v>Jul</v>
      </c>
      <c r="I192" s="34" t="str">
        <f t="shared" si="70"/>
        <v>Aug</v>
      </c>
      <c r="J192" s="34" t="str">
        <f t="shared" si="70"/>
        <v>Sep</v>
      </c>
      <c r="K192" s="34" t="str">
        <f t="shared" si="70"/>
        <v>Okt</v>
      </c>
      <c r="L192" s="34" t="str">
        <f t="shared" si="70"/>
        <v>Nov</v>
      </c>
      <c r="M192" s="34" t="str">
        <f t="shared" si="70"/>
        <v>Dec</v>
      </c>
      <c r="N192" s="34" t="s">
        <v>43</v>
      </c>
      <c r="O192" s="34" t="s">
        <v>19</v>
      </c>
    </row>
    <row r="193" spans="1:15" s="19" customFormat="1" ht="18" x14ac:dyDescent="0.35">
      <c r="A193" s="44" t="s">
        <v>110</v>
      </c>
      <c r="B193" s="45"/>
      <c r="C193" s="45"/>
      <c r="D193" s="45"/>
      <c r="E193" s="45"/>
      <c r="F193" s="45"/>
      <c r="G193" s="45"/>
      <c r="H193" s="45"/>
      <c r="I193" s="45"/>
      <c r="J193" s="45"/>
      <c r="K193" s="45"/>
      <c r="L193" s="45"/>
      <c r="M193" s="45"/>
      <c r="N193" s="46">
        <f>SUM(B193:M193)</f>
        <v>0</v>
      </c>
      <c r="O193" s="46">
        <f>N193/COLUMNS(B193:M193)</f>
        <v>0</v>
      </c>
    </row>
    <row r="194" spans="1:15" s="19" customFormat="1" ht="18" x14ac:dyDescent="0.35">
      <c r="A194" s="44" t="s">
        <v>66</v>
      </c>
      <c r="B194" s="45"/>
      <c r="C194" s="45"/>
      <c r="D194" s="45"/>
      <c r="E194" s="45"/>
      <c r="F194" s="45"/>
      <c r="G194" s="45"/>
      <c r="H194" s="45"/>
      <c r="I194" s="45"/>
      <c r="J194" s="45"/>
      <c r="K194" s="45"/>
      <c r="L194" s="45"/>
      <c r="M194" s="45"/>
      <c r="N194" s="46">
        <f t="shared" ref="N194:N196" si="71">SUM(B194:M194)</f>
        <v>0</v>
      </c>
      <c r="O194" s="46">
        <f t="shared" ref="O194:O196" si="72">N194/COLUMNS(B194:M194)</f>
        <v>0</v>
      </c>
    </row>
    <row r="195" spans="1:15" s="19" customFormat="1" ht="18" x14ac:dyDescent="0.35">
      <c r="A195" s="44" t="s">
        <v>111</v>
      </c>
      <c r="B195" s="45"/>
      <c r="C195" s="45"/>
      <c r="D195" s="45"/>
      <c r="E195" s="45"/>
      <c r="F195" s="45"/>
      <c r="G195" s="45"/>
      <c r="H195" s="45"/>
      <c r="I195" s="45"/>
      <c r="J195" s="45"/>
      <c r="K195" s="45"/>
      <c r="L195" s="45"/>
      <c r="M195" s="45"/>
      <c r="N195" s="46">
        <f t="shared" si="71"/>
        <v>0</v>
      </c>
      <c r="O195" s="46">
        <f t="shared" si="72"/>
        <v>0</v>
      </c>
    </row>
    <row r="196" spans="1:15" s="27" customFormat="1" ht="18.75" thickBot="1" x14ac:dyDescent="0.4">
      <c r="A196" s="76" t="s">
        <v>32</v>
      </c>
      <c r="B196" s="68"/>
      <c r="C196" s="68"/>
      <c r="D196" s="68"/>
      <c r="E196" s="68"/>
      <c r="F196" s="68"/>
      <c r="G196" s="68"/>
      <c r="H196" s="68"/>
      <c r="I196" s="68"/>
      <c r="J196" s="68"/>
      <c r="K196" s="68"/>
      <c r="L196" s="68"/>
      <c r="M196" s="68"/>
      <c r="N196" s="77">
        <f t="shared" si="71"/>
        <v>0</v>
      </c>
      <c r="O196" s="77">
        <f t="shared" si="72"/>
        <v>0</v>
      </c>
    </row>
    <row r="197" spans="1:15" s="27" customFormat="1" ht="20.25" thickTop="1" x14ac:dyDescent="0.35">
      <c r="A197" s="49" t="str">
        <f>"Totale Uitgaven "&amp;$A$192</f>
        <v>Totale Uitgaven Huisdieren</v>
      </c>
      <c r="B197" s="50">
        <f>SUM(B193:B196)</f>
        <v>0</v>
      </c>
      <c r="C197" s="50">
        <f t="shared" ref="C197:O197" si="73">SUM(C193:C196)</f>
        <v>0</v>
      </c>
      <c r="D197" s="50">
        <f t="shared" si="73"/>
        <v>0</v>
      </c>
      <c r="E197" s="50">
        <f t="shared" si="73"/>
        <v>0</v>
      </c>
      <c r="F197" s="50">
        <f t="shared" si="73"/>
        <v>0</v>
      </c>
      <c r="G197" s="50">
        <f t="shared" si="73"/>
        <v>0</v>
      </c>
      <c r="H197" s="50">
        <f t="shared" si="73"/>
        <v>0</v>
      </c>
      <c r="I197" s="50">
        <f t="shared" si="73"/>
        <v>0</v>
      </c>
      <c r="J197" s="50">
        <f t="shared" si="73"/>
        <v>0</v>
      </c>
      <c r="K197" s="50">
        <f t="shared" si="73"/>
        <v>0</v>
      </c>
      <c r="L197" s="50">
        <f t="shared" si="73"/>
        <v>0</v>
      </c>
      <c r="M197" s="50">
        <f t="shared" si="73"/>
        <v>0</v>
      </c>
      <c r="N197" s="51">
        <f t="shared" si="73"/>
        <v>0</v>
      </c>
      <c r="O197" s="51">
        <f t="shared" si="73"/>
        <v>0</v>
      </c>
    </row>
    <row r="198" spans="1:15" s="19" customFormat="1" ht="19.5" x14ac:dyDescent="0.35">
      <c r="A198" s="71" t="s">
        <v>64</v>
      </c>
      <c r="B198" s="72" t="str">
        <f t="shared" ref="B198:O198" si="74">IF(B$8=0," - ",B197/B$8)</f>
        <v xml:space="preserve"> - </v>
      </c>
      <c r="C198" s="72" t="str">
        <f t="shared" si="74"/>
        <v xml:space="preserve"> - </v>
      </c>
      <c r="D198" s="72" t="str">
        <f t="shared" si="74"/>
        <v xml:space="preserve"> - </v>
      </c>
      <c r="E198" s="72" t="str">
        <f t="shared" si="74"/>
        <v xml:space="preserve"> - </v>
      </c>
      <c r="F198" s="72" t="str">
        <f t="shared" si="74"/>
        <v xml:space="preserve"> - </v>
      </c>
      <c r="G198" s="72" t="str">
        <f t="shared" si="74"/>
        <v xml:space="preserve"> - </v>
      </c>
      <c r="H198" s="72" t="str">
        <f t="shared" si="74"/>
        <v xml:space="preserve"> - </v>
      </c>
      <c r="I198" s="72" t="str">
        <f t="shared" si="74"/>
        <v xml:space="preserve"> - </v>
      </c>
      <c r="J198" s="72" t="str">
        <f t="shared" si="74"/>
        <v xml:space="preserve"> - </v>
      </c>
      <c r="K198" s="72" t="str">
        <f t="shared" si="74"/>
        <v xml:space="preserve"> - </v>
      </c>
      <c r="L198" s="72" t="str">
        <f t="shared" si="74"/>
        <v xml:space="preserve"> - </v>
      </c>
      <c r="M198" s="72" t="str">
        <f t="shared" si="74"/>
        <v xml:space="preserve"> - </v>
      </c>
      <c r="N198" s="72" t="str">
        <f t="shared" si="74"/>
        <v xml:space="preserve"> - </v>
      </c>
      <c r="O198" s="72" t="str">
        <f t="shared" si="74"/>
        <v xml:space="preserve"> - </v>
      </c>
    </row>
    <row r="199" spans="1:15" s="20" customFormat="1" ht="18" x14ac:dyDescent="0.3">
      <c r="A199" s="32"/>
      <c r="B199" s="39"/>
      <c r="C199" s="39"/>
      <c r="D199" s="39"/>
      <c r="E199" s="39"/>
      <c r="F199" s="39"/>
      <c r="G199" s="39"/>
      <c r="H199" s="39"/>
      <c r="I199" s="39"/>
      <c r="J199" s="39"/>
      <c r="K199" s="39"/>
      <c r="L199" s="39"/>
      <c r="M199" s="39"/>
      <c r="N199" s="39"/>
      <c r="O199" s="39"/>
    </row>
    <row r="200" spans="1:15" s="19" customFormat="1" ht="18" x14ac:dyDescent="0.35">
      <c r="A200" s="34" t="s">
        <v>112</v>
      </c>
      <c r="B200" s="34" t="str">
        <f t="shared" ref="B200:M200" si="75">B$6</f>
        <v>Jan</v>
      </c>
      <c r="C200" s="34" t="str">
        <f t="shared" si="75"/>
        <v>Feb</v>
      </c>
      <c r="D200" s="34" t="str">
        <f t="shared" si="75"/>
        <v>Maa</v>
      </c>
      <c r="E200" s="34" t="str">
        <f t="shared" si="75"/>
        <v>Apr</v>
      </c>
      <c r="F200" s="34" t="str">
        <f t="shared" si="75"/>
        <v>Mei</v>
      </c>
      <c r="G200" s="34" t="str">
        <f t="shared" si="75"/>
        <v>Jun</v>
      </c>
      <c r="H200" s="34" t="str">
        <f t="shared" si="75"/>
        <v>Jul</v>
      </c>
      <c r="I200" s="34" t="str">
        <f t="shared" si="75"/>
        <v>Aug</v>
      </c>
      <c r="J200" s="34" t="str">
        <f t="shared" si="75"/>
        <v>Sep</v>
      </c>
      <c r="K200" s="34" t="str">
        <f t="shared" si="75"/>
        <v>Okt</v>
      </c>
      <c r="L200" s="34" t="str">
        <f t="shared" si="75"/>
        <v>Nov</v>
      </c>
      <c r="M200" s="34" t="str">
        <f t="shared" si="75"/>
        <v>Dec</v>
      </c>
      <c r="N200" s="34" t="s">
        <v>43</v>
      </c>
      <c r="O200" s="34" t="s">
        <v>19</v>
      </c>
    </row>
    <row r="201" spans="1:15" s="19" customFormat="1" ht="18" x14ac:dyDescent="0.35">
      <c r="A201" s="44" t="s">
        <v>113</v>
      </c>
      <c r="B201" s="45"/>
      <c r="C201" s="45"/>
      <c r="D201" s="45"/>
      <c r="E201" s="45"/>
      <c r="F201" s="45"/>
      <c r="G201" s="45"/>
      <c r="H201" s="45"/>
      <c r="I201" s="45"/>
      <c r="J201" s="45"/>
      <c r="K201" s="45"/>
      <c r="L201" s="45"/>
      <c r="M201" s="45"/>
      <c r="N201" s="46">
        <f t="shared" ref="N201" si="76">SUM(B201:M201)</f>
        <v>0</v>
      </c>
      <c r="O201" s="46">
        <f t="shared" ref="O201:O204" si="77">N201/COLUMNS(B201:M201)</f>
        <v>0</v>
      </c>
    </row>
    <row r="202" spans="1:15" s="19" customFormat="1" ht="18" x14ac:dyDescent="0.35">
      <c r="A202" s="44" t="s">
        <v>114</v>
      </c>
      <c r="B202" s="45"/>
      <c r="C202" s="45"/>
      <c r="D202" s="45"/>
      <c r="E202" s="45"/>
      <c r="F202" s="45"/>
      <c r="G202" s="45"/>
      <c r="H202" s="45"/>
      <c r="I202" s="45"/>
      <c r="J202" s="45"/>
      <c r="K202" s="45"/>
      <c r="L202" s="45"/>
      <c r="M202" s="45"/>
      <c r="N202" s="46">
        <f t="shared" ref="N202:N204" si="78">SUM(B202:M202)</f>
        <v>0</v>
      </c>
      <c r="O202" s="46">
        <f t="shared" si="77"/>
        <v>0</v>
      </c>
    </row>
    <row r="203" spans="1:15" s="19" customFormat="1" ht="18" x14ac:dyDescent="0.35">
      <c r="A203" s="44" t="s">
        <v>115</v>
      </c>
      <c r="B203" s="45"/>
      <c r="C203" s="45"/>
      <c r="D203" s="45"/>
      <c r="E203" s="45"/>
      <c r="F203" s="45"/>
      <c r="G203" s="45"/>
      <c r="H203" s="45"/>
      <c r="I203" s="45"/>
      <c r="J203" s="45"/>
      <c r="K203" s="45"/>
      <c r="L203" s="45"/>
      <c r="M203" s="45"/>
      <c r="N203" s="46">
        <f t="shared" si="78"/>
        <v>0</v>
      </c>
      <c r="O203" s="46">
        <f t="shared" si="77"/>
        <v>0</v>
      </c>
    </row>
    <row r="204" spans="1:15" s="19" customFormat="1" ht="18.75" thickBot="1" x14ac:dyDescent="0.4">
      <c r="A204" s="76" t="s">
        <v>32</v>
      </c>
      <c r="B204" s="68"/>
      <c r="C204" s="68"/>
      <c r="D204" s="68"/>
      <c r="E204" s="68"/>
      <c r="F204" s="68"/>
      <c r="G204" s="68"/>
      <c r="H204" s="68"/>
      <c r="I204" s="68"/>
      <c r="J204" s="68"/>
      <c r="K204" s="68"/>
      <c r="L204" s="68"/>
      <c r="M204" s="68"/>
      <c r="N204" s="77">
        <f t="shared" si="78"/>
        <v>0</v>
      </c>
      <c r="O204" s="77">
        <f t="shared" si="77"/>
        <v>0</v>
      </c>
    </row>
    <row r="205" spans="1:15" s="27" customFormat="1" ht="20.25" thickTop="1" x14ac:dyDescent="0.35">
      <c r="A205" s="49" t="str">
        <f>"Total "&amp;$A$200</f>
        <v>Total Abonnementen</v>
      </c>
      <c r="B205" s="50">
        <f t="shared" ref="B205:O205" si="79">SUM(B201:B204)</f>
        <v>0</v>
      </c>
      <c r="C205" s="50">
        <f t="shared" si="79"/>
        <v>0</v>
      </c>
      <c r="D205" s="50">
        <f t="shared" si="79"/>
        <v>0</v>
      </c>
      <c r="E205" s="50">
        <f t="shared" si="79"/>
        <v>0</v>
      </c>
      <c r="F205" s="50">
        <f t="shared" si="79"/>
        <v>0</v>
      </c>
      <c r="G205" s="50">
        <f t="shared" si="79"/>
        <v>0</v>
      </c>
      <c r="H205" s="50">
        <f t="shared" si="79"/>
        <v>0</v>
      </c>
      <c r="I205" s="50">
        <f t="shared" si="79"/>
        <v>0</v>
      </c>
      <c r="J205" s="50">
        <f t="shared" si="79"/>
        <v>0</v>
      </c>
      <c r="K205" s="50">
        <f t="shared" si="79"/>
        <v>0</v>
      </c>
      <c r="L205" s="50">
        <f t="shared" si="79"/>
        <v>0</v>
      </c>
      <c r="M205" s="50">
        <f t="shared" si="79"/>
        <v>0</v>
      </c>
      <c r="N205" s="51">
        <f t="shared" si="79"/>
        <v>0</v>
      </c>
      <c r="O205" s="51">
        <f t="shared" si="79"/>
        <v>0</v>
      </c>
    </row>
    <row r="206" spans="1:15" s="27" customFormat="1" ht="19.5" x14ac:dyDescent="0.35">
      <c r="A206" s="71" t="s">
        <v>64</v>
      </c>
      <c r="B206" s="72" t="str">
        <f t="shared" ref="B206:O206" si="80">IF(B$8=0," - ",B205/B$8)</f>
        <v xml:space="preserve"> - </v>
      </c>
      <c r="C206" s="72" t="str">
        <f t="shared" si="80"/>
        <v xml:space="preserve"> - </v>
      </c>
      <c r="D206" s="72" t="str">
        <f t="shared" si="80"/>
        <v xml:space="preserve"> - </v>
      </c>
      <c r="E206" s="72" t="str">
        <f t="shared" si="80"/>
        <v xml:space="preserve"> - </v>
      </c>
      <c r="F206" s="72" t="str">
        <f t="shared" si="80"/>
        <v xml:space="preserve"> - </v>
      </c>
      <c r="G206" s="72" t="str">
        <f t="shared" si="80"/>
        <v xml:space="preserve"> - </v>
      </c>
      <c r="H206" s="72" t="str">
        <f t="shared" si="80"/>
        <v xml:space="preserve"> - </v>
      </c>
      <c r="I206" s="72" t="str">
        <f t="shared" si="80"/>
        <v xml:space="preserve"> - </v>
      </c>
      <c r="J206" s="72" t="str">
        <f t="shared" si="80"/>
        <v xml:space="preserve"> - </v>
      </c>
      <c r="K206" s="72" t="str">
        <f t="shared" si="80"/>
        <v xml:space="preserve"> - </v>
      </c>
      <c r="L206" s="72" t="str">
        <f t="shared" si="80"/>
        <v xml:space="preserve"> - </v>
      </c>
      <c r="M206" s="72" t="str">
        <f t="shared" si="80"/>
        <v xml:space="preserve"> - </v>
      </c>
      <c r="N206" s="72" t="str">
        <f t="shared" si="80"/>
        <v xml:space="preserve"> - </v>
      </c>
      <c r="O206" s="72" t="str">
        <f t="shared" si="80"/>
        <v xml:space="preserve"> - </v>
      </c>
    </row>
    <row r="207" spans="1:15" ht="18" x14ac:dyDescent="0.3">
      <c r="A207" s="40" t="s">
        <v>5</v>
      </c>
      <c r="B207" s="39"/>
      <c r="C207" s="39"/>
      <c r="D207" s="39"/>
      <c r="E207" s="39"/>
      <c r="F207" s="39"/>
      <c r="G207" s="39"/>
      <c r="H207" s="39"/>
      <c r="I207" s="39"/>
      <c r="J207" s="39"/>
      <c r="K207" s="39"/>
      <c r="L207" s="39"/>
      <c r="M207" s="39"/>
      <c r="N207" s="39"/>
      <c r="O207" s="39"/>
    </row>
    <row r="208" spans="1:15" ht="18" x14ac:dyDescent="0.3">
      <c r="A208" s="34" t="s">
        <v>116</v>
      </c>
      <c r="B208" s="34" t="str">
        <f t="shared" ref="B208:M208" si="81">B$6</f>
        <v>Jan</v>
      </c>
      <c r="C208" s="34" t="str">
        <f t="shared" si="81"/>
        <v>Feb</v>
      </c>
      <c r="D208" s="34" t="str">
        <f t="shared" si="81"/>
        <v>Maa</v>
      </c>
      <c r="E208" s="34" t="str">
        <f t="shared" si="81"/>
        <v>Apr</v>
      </c>
      <c r="F208" s="34" t="str">
        <f t="shared" si="81"/>
        <v>Mei</v>
      </c>
      <c r="G208" s="34" t="str">
        <f t="shared" si="81"/>
        <v>Jun</v>
      </c>
      <c r="H208" s="34" t="str">
        <f t="shared" si="81"/>
        <v>Jul</v>
      </c>
      <c r="I208" s="34" t="str">
        <f t="shared" si="81"/>
        <v>Aug</v>
      </c>
      <c r="J208" s="34" t="str">
        <f t="shared" si="81"/>
        <v>Sep</v>
      </c>
      <c r="K208" s="34" t="str">
        <f t="shared" si="81"/>
        <v>Okt</v>
      </c>
      <c r="L208" s="34" t="str">
        <f t="shared" si="81"/>
        <v>Nov</v>
      </c>
      <c r="M208" s="34" t="str">
        <f t="shared" si="81"/>
        <v>Dec</v>
      </c>
      <c r="N208" s="34" t="s">
        <v>43</v>
      </c>
      <c r="O208" s="34" t="s">
        <v>19</v>
      </c>
    </row>
    <row r="209" spans="1:15" ht="18" x14ac:dyDescent="0.3">
      <c r="A209" s="44" t="s">
        <v>117</v>
      </c>
      <c r="B209" s="45"/>
      <c r="C209" s="45"/>
      <c r="D209" s="45"/>
      <c r="E209" s="45"/>
      <c r="F209" s="45"/>
      <c r="G209" s="45"/>
      <c r="H209" s="45"/>
      <c r="I209" s="45"/>
      <c r="J209" s="45"/>
      <c r="K209" s="45"/>
      <c r="L209" s="45"/>
      <c r="M209" s="45"/>
      <c r="N209" s="46">
        <f>SUM(B209:M209)</f>
        <v>0</v>
      </c>
      <c r="O209" s="46">
        <f t="shared" ref="O209:O214" si="82">N209/COLUMNS(B209:M209)</f>
        <v>0</v>
      </c>
    </row>
    <row r="210" spans="1:15" ht="18" x14ac:dyDescent="0.3">
      <c r="A210" s="44" t="s">
        <v>118</v>
      </c>
      <c r="B210" s="45"/>
      <c r="C210" s="45"/>
      <c r="D210" s="45"/>
      <c r="E210" s="45"/>
      <c r="F210" s="45"/>
      <c r="G210" s="45"/>
      <c r="H210" s="45"/>
      <c r="I210" s="45"/>
      <c r="J210" s="45"/>
      <c r="K210" s="45"/>
      <c r="L210" s="45"/>
      <c r="M210" s="45"/>
      <c r="N210" s="46">
        <f t="shared" ref="N210:N214" si="83">SUM(B210:M210)</f>
        <v>0</v>
      </c>
      <c r="O210" s="46">
        <f t="shared" si="82"/>
        <v>0</v>
      </c>
    </row>
    <row r="211" spans="1:15" ht="18" x14ac:dyDescent="0.3">
      <c r="A211" s="44" t="s">
        <v>110</v>
      </c>
      <c r="B211" s="45"/>
      <c r="C211" s="45"/>
      <c r="D211" s="45"/>
      <c r="E211" s="45"/>
      <c r="F211" s="45"/>
      <c r="G211" s="45"/>
      <c r="H211" s="45"/>
      <c r="I211" s="45"/>
      <c r="J211" s="45"/>
      <c r="K211" s="45"/>
      <c r="L211" s="45"/>
      <c r="M211" s="45"/>
      <c r="N211" s="46">
        <f t="shared" si="83"/>
        <v>0</v>
      </c>
      <c r="O211" s="46">
        <f t="shared" si="82"/>
        <v>0</v>
      </c>
    </row>
    <row r="212" spans="1:15" ht="18" x14ac:dyDescent="0.3">
      <c r="A212" s="44" t="s">
        <v>119</v>
      </c>
      <c r="B212" s="45"/>
      <c r="C212" s="45"/>
      <c r="D212" s="45"/>
      <c r="E212" s="45"/>
      <c r="F212" s="45"/>
      <c r="G212" s="45"/>
      <c r="H212" s="45"/>
      <c r="I212" s="45"/>
      <c r="J212" s="45"/>
      <c r="K212" s="45"/>
      <c r="L212" s="45"/>
      <c r="M212" s="45"/>
      <c r="N212" s="46">
        <f t="shared" si="83"/>
        <v>0</v>
      </c>
      <c r="O212" s="46">
        <f t="shared" si="82"/>
        <v>0</v>
      </c>
    </row>
    <row r="213" spans="1:15" ht="18" x14ac:dyDescent="0.3">
      <c r="A213" s="44" t="s">
        <v>4</v>
      </c>
      <c r="B213" s="45"/>
      <c r="C213" s="45"/>
      <c r="D213" s="45"/>
      <c r="E213" s="45"/>
      <c r="F213" s="45"/>
      <c r="G213" s="45"/>
      <c r="H213" s="45"/>
      <c r="I213" s="45"/>
      <c r="J213" s="45"/>
      <c r="K213" s="45"/>
      <c r="L213" s="45"/>
      <c r="M213" s="45"/>
      <c r="N213" s="46">
        <f t="shared" si="83"/>
        <v>0</v>
      </c>
      <c r="O213" s="46">
        <f t="shared" si="82"/>
        <v>0</v>
      </c>
    </row>
    <row r="214" spans="1:15" ht="18.75" thickBot="1" x14ac:dyDescent="0.35">
      <c r="A214" s="76" t="s">
        <v>32</v>
      </c>
      <c r="B214" s="68"/>
      <c r="C214" s="68"/>
      <c r="D214" s="68"/>
      <c r="E214" s="68"/>
      <c r="F214" s="68"/>
      <c r="G214" s="68"/>
      <c r="H214" s="68"/>
      <c r="I214" s="68"/>
      <c r="J214" s="68"/>
      <c r="K214" s="68"/>
      <c r="L214" s="68"/>
      <c r="M214" s="68"/>
      <c r="N214" s="77">
        <f t="shared" si="83"/>
        <v>0</v>
      </c>
      <c r="O214" s="77">
        <f t="shared" si="82"/>
        <v>0</v>
      </c>
    </row>
    <row r="215" spans="1:15" ht="19.5" thickTop="1" x14ac:dyDescent="0.3">
      <c r="A215" s="49" t="str">
        <f>"Total Uitgaven "&amp;$A$208</f>
        <v>Total Uitgaven Vakantie</v>
      </c>
      <c r="B215" s="50">
        <f>SUM(B209:B214)</f>
        <v>0</v>
      </c>
      <c r="C215" s="50">
        <f t="shared" ref="C215:O215" si="84">SUM(C209:C214)</f>
        <v>0</v>
      </c>
      <c r="D215" s="50">
        <f t="shared" si="84"/>
        <v>0</v>
      </c>
      <c r="E215" s="50">
        <f t="shared" si="84"/>
        <v>0</v>
      </c>
      <c r="F215" s="50">
        <f t="shared" si="84"/>
        <v>0</v>
      </c>
      <c r="G215" s="50">
        <f t="shared" si="84"/>
        <v>0</v>
      </c>
      <c r="H215" s="50">
        <f t="shared" si="84"/>
        <v>0</v>
      </c>
      <c r="I215" s="50">
        <f t="shared" si="84"/>
        <v>0</v>
      </c>
      <c r="J215" s="50">
        <f t="shared" si="84"/>
        <v>0</v>
      </c>
      <c r="K215" s="50">
        <f t="shared" si="84"/>
        <v>0</v>
      </c>
      <c r="L215" s="50">
        <f t="shared" si="84"/>
        <v>0</v>
      </c>
      <c r="M215" s="50">
        <f t="shared" si="84"/>
        <v>0</v>
      </c>
      <c r="N215" s="51">
        <f t="shared" si="84"/>
        <v>0</v>
      </c>
      <c r="O215" s="51">
        <f t="shared" si="84"/>
        <v>0</v>
      </c>
    </row>
    <row r="216" spans="1:15" ht="18.75" x14ac:dyDescent="0.3">
      <c r="A216" s="71" t="s">
        <v>64</v>
      </c>
      <c r="B216" s="72" t="str">
        <f t="shared" ref="B216:O216" si="85">IF(B$8=0," - ",B215/B$8)</f>
        <v xml:space="preserve"> - </v>
      </c>
      <c r="C216" s="72" t="str">
        <f t="shared" si="85"/>
        <v xml:space="preserve"> - </v>
      </c>
      <c r="D216" s="72" t="str">
        <f t="shared" si="85"/>
        <v xml:space="preserve"> - </v>
      </c>
      <c r="E216" s="72" t="str">
        <f t="shared" si="85"/>
        <v xml:space="preserve"> - </v>
      </c>
      <c r="F216" s="72" t="str">
        <f t="shared" si="85"/>
        <v xml:space="preserve"> - </v>
      </c>
      <c r="G216" s="72" t="str">
        <f t="shared" si="85"/>
        <v xml:space="preserve"> - </v>
      </c>
      <c r="H216" s="72" t="str">
        <f t="shared" si="85"/>
        <v xml:space="preserve"> - </v>
      </c>
      <c r="I216" s="72" t="str">
        <f t="shared" si="85"/>
        <v xml:space="preserve"> - </v>
      </c>
      <c r="J216" s="72" t="str">
        <f t="shared" si="85"/>
        <v xml:space="preserve"> - </v>
      </c>
      <c r="K216" s="72" t="str">
        <f t="shared" si="85"/>
        <v xml:space="preserve"> - </v>
      </c>
      <c r="L216" s="72" t="str">
        <f t="shared" si="85"/>
        <v xml:space="preserve"> - </v>
      </c>
      <c r="M216" s="72" t="str">
        <f t="shared" si="85"/>
        <v xml:space="preserve"> - </v>
      </c>
      <c r="N216" s="72" t="str">
        <f t="shared" si="85"/>
        <v xml:space="preserve"> - </v>
      </c>
      <c r="O216" s="72" t="str">
        <f t="shared" si="85"/>
        <v xml:space="preserve"> - </v>
      </c>
    </row>
    <row r="217" spans="1:15" ht="18" x14ac:dyDescent="0.3">
      <c r="A217" s="40"/>
      <c r="B217" s="39"/>
      <c r="C217" s="39"/>
      <c r="D217" s="39"/>
      <c r="E217" s="39"/>
      <c r="F217" s="39"/>
      <c r="G217" s="39"/>
      <c r="H217" s="39"/>
      <c r="I217" s="39"/>
      <c r="J217" s="39"/>
      <c r="K217" s="39"/>
      <c r="L217" s="39"/>
      <c r="M217" s="39"/>
      <c r="N217" s="39"/>
      <c r="O217" s="39"/>
    </row>
    <row r="218" spans="1:15" ht="18" x14ac:dyDescent="0.3">
      <c r="A218" s="34" t="s">
        <v>120</v>
      </c>
      <c r="B218" s="34" t="str">
        <f t="shared" ref="B218:M218" si="86">B$6</f>
        <v>Jan</v>
      </c>
      <c r="C218" s="34" t="str">
        <f t="shared" si="86"/>
        <v>Feb</v>
      </c>
      <c r="D218" s="34" t="str">
        <f t="shared" si="86"/>
        <v>Maa</v>
      </c>
      <c r="E218" s="34" t="str">
        <f t="shared" si="86"/>
        <v>Apr</v>
      </c>
      <c r="F218" s="34" t="str">
        <f t="shared" si="86"/>
        <v>Mei</v>
      </c>
      <c r="G218" s="34" t="str">
        <f t="shared" si="86"/>
        <v>Jun</v>
      </c>
      <c r="H218" s="34" t="str">
        <f t="shared" si="86"/>
        <v>Jul</v>
      </c>
      <c r="I218" s="34" t="str">
        <f t="shared" si="86"/>
        <v>Aug</v>
      </c>
      <c r="J218" s="34" t="str">
        <f t="shared" si="86"/>
        <v>Sep</v>
      </c>
      <c r="K218" s="34" t="str">
        <f t="shared" si="86"/>
        <v>Okt</v>
      </c>
      <c r="L218" s="34" t="str">
        <f t="shared" si="86"/>
        <v>Nov</v>
      </c>
      <c r="M218" s="34" t="str">
        <f t="shared" si="86"/>
        <v>Dec</v>
      </c>
      <c r="N218" s="34" t="s">
        <v>43</v>
      </c>
      <c r="O218" s="34" t="s">
        <v>19</v>
      </c>
    </row>
    <row r="219" spans="1:15" ht="18" x14ac:dyDescent="0.3">
      <c r="A219" s="44" t="s">
        <v>121</v>
      </c>
      <c r="B219" s="45"/>
      <c r="C219" s="45"/>
      <c r="D219" s="45"/>
      <c r="E219" s="45"/>
      <c r="F219" s="45"/>
      <c r="G219" s="45"/>
      <c r="H219" s="45"/>
      <c r="I219" s="45"/>
      <c r="J219" s="45"/>
      <c r="K219" s="45"/>
      <c r="L219" s="45"/>
      <c r="M219" s="45"/>
      <c r="N219" s="46">
        <f t="shared" ref="N219" si="87">SUM(B219:M219)</f>
        <v>0</v>
      </c>
      <c r="O219" s="46">
        <f t="shared" ref="O219:O222" si="88">N219/COLUMNS(B219:M219)</f>
        <v>0</v>
      </c>
    </row>
    <row r="220" spans="1:15" ht="18" x14ac:dyDescent="0.3">
      <c r="A220" s="44" t="s">
        <v>32</v>
      </c>
      <c r="B220" s="45"/>
      <c r="C220" s="45"/>
      <c r="D220" s="45"/>
      <c r="E220" s="45"/>
      <c r="F220" s="45"/>
      <c r="G220" s="45"/>
      <c r="H220" s="45"/>
      <c r="I220" s="45"/>
      <c r="J220" s="45"/>
      <c r="K220" s="45"/>
      <c r="L220" s="45"/>
      <c r="M220" s="45"/>
      <c r="N220" s="46">
        <f t="shared" ref="N220:N222" si="89">SUM(B220:M220)</f>
        <v>0</v>
      </c>
      <c r="O220" s="46">
        <f t="shared" si="88"/>
        <v>0</v>
      </c>
    </row>
    <row r="221" spans="1:15" ht="18" x14ac:dyDescent="0.3">
      <c r="A221" s="44" t="s">
        <v>32</v>
      </c>
      <c r="B221" s="45"/>
      <c r="C221" s="45"/>
      <c r="D221" s="45"/>
      <c r="E221" s="45"/>
      <c r="F221" s="45"/>
      <c r="G221" s="45"/>
      <c r="H221" s="45"/>
      <c r="I221" s="45"/>
      <c r="J221" s="45"/>
      <c r="K221" s="45"/>
      <c r="L221" s="45"/>
      <c r="M221" s="45"/>
      <c r="N221" s="46">
        <f t="shared" si="89"/>
        <v>0</v>
      </c>
      <c r="O221" s="46">
        <f t="shared" si="88"/>
        <v>0</v>
      </c>
    </row>
    <row r="222" spans="1:15" ht="18.75" thickBot="1" x14ac:dyDescent="0.35">
      <c r="A222" s="76" t="s">
        <v>32</v>
      </c>
      <c r="B222" s="68"/>
      <c r="C222" s="68"/>
      <c r="D222" s="68"/>
      <c r="E222" s="68"/>
      <c r="F222" s="68"/>
      <c r="G222" s="68"/>
      <c r="H222" s="68"/>
      <c r="I222" s="68"/>
      <c r="J222" s="68"/>
      <c r="K222" s="68"/>
      <c r="L222" s="68"/>
      <c r="M222" s="68"/>
      <c r="N222" s="77">
        <f t="shared" si="89"/>
        <v>0</v>
      </c>
      <c r="O222" s="77">
        <f t="shared" si="88"/>
        <v>0</v>
      </c>
    </row>
    <row r="223" spans="1:15" ht="19.5" thickTop="1" x14ac:dyDescent="0.3">
      <c r="A223" s="49" t="str">
        <f>"Totale Uitgaven "&amp;$A$218</f>
        <v>Totale Uitgaven Overig</v>
      </c>
      <c r="B223" s="50">
        <f t="shared" ref="B223:O223" si="90">SUM(B219:B222)</f>
        <v>0</v>
      </c>
      <c r="C223" s="50">
        <f t="shared" si="90"/>
        <v>0</v>
      </c>
      <c r="D223" s="50">
        <f t="shared" si="90"/>
        <v>0</v>
      </c>
      <c r="E223" s="50">
        <f t="shared" si="90"/>
        <v>0</v>
      </c>
      <c r="F223" s="50">
        <f t="shared" si="90"/>
        <v>0</v>
      </c>
      <c r="G223" s="50">
        <f t="shared" si="90"/>
        <v>0</v>
      </c>
      <c r="H223" s="50">
        <f t="shared" si="90"/>
        <v>0</v>
      </c>
      <c r="I223" s="50">
        <f t="shared" si="90"/>
        <v>0</v>
      </c>
      <c r="J223" s="50">
        <f t="shared" si="90"/>
        <v>0</v>
      </c>
      <c r="K223" s="50">
        <f t="shared" si="90"/>
        <v>0</v>
      </c>
      <c r="L223" s="50">
        <f t="shared" si="90"/>
        <v>0</v>
      </c>
      <c r="M223" s="50">
        <f t="shared" si="90"/>
        <v>0</v>
      </c>
      <c r="N223" s="51">
        <f t="shared" si="90"/>
        <v>0</v>
      </c>
      <c r="O223" s="51">
        <f t="shared" si="90"/>
        <v>0</v>
      </c>
    </row>
    <row r="224" spans="1:15" ht="18.75" x14ac:dyDescent="0.3">
      <c r="A224" s="71" t="s">
        <v>64</v>
      </c>
      <c r="B224" s="72" t="str">
        <f t="shared" ref="B224:O224" si="91">IF(B$8=0," - ",B223/B$8)</f>
        <v xml:space="preserve"> - </v>
      </c>
      <c r="C224" s="72" t="str">
        <f t="shared" si="91"/>
        <v xml:space="preserve"> - </v>
      </c>
      <c r="D224" s="72" t="str">
        <f t="shared" si="91"/>
        <v xml:space="preserve"> - </v>
      </c>
      <c r="E224" s="72" t="str">
        <f t="shared" si="91"/>
        <v xml:space="preserve"> - </v>
      </c>
      <c r="F224" s="72" t="str">
        <f t="shared" si="91"/>
        <v xml:space="preserve"> - </v>
      </c>
      <c r="G224" s="72" t="str">
        <f t="shared" si="91"/>
        <v xml:space="preserve"> - </v>
      </c>
      <c r="H224" s="72" t="str">
        <f t="shared" si="91"/>
        <v xml:space="preserve"> - </v>
      </c>
      <c r="I224" s="72" t="str">
        <f t="shared" si="91"/>
        <v xml:space="preserve"> - </v>
      </c>
      <c r="J224" s="72" t="str">
        <f t="shared" si="91"/>
        <v xml:space="preserve"> - </v>
      </c>
      <c r="K224" s="72" t="str">
        <f t="shared" si="91"/>
        <v xml:space="preserve"> - </v>
      </c>
      <c r="L224" s="72" t="str">
        <f t="shared" si="91"/>
        <v xml:space="preserve"> - </v>
      </c>
      <c r="M224" s="72" t="str">
        <f t="shared" si="91"/>
        <v xml:space="preserve"> - </v>
      </c>
      <c r="N224" s="72" t="str">
        <f t="shared" si="91"/>
        <v xml:space="preserve"> - </v>
      </c>
      <c r="O224" s="72" t="str">
        <f t="shared" si="91"/>
        <v xml:space="preserve"> - </v>
      </c>
    </row>
  </sheetData>
  <mergeCells count="1">
    <mergeCell ref="A1:O1"/>
  </mergeCells>
  <printOptions horizontalCentered="1"/>
  <pageMargins left="0.5" right="0.5" top="0.5" bottom="0.5" header="0.5" footer="0.25"/>
  <pageSetup scale="93"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56E4-8EA9-417D-A42F-B980C992E5B5}">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Help</vt:lpstr>
      <vt:lpstr>Budget</vt:lpstr>
      <vt:lpstr>Blad1</vt:lpstr>
      <vt:lpstr>Budget!Afdrukbereik</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creator>www.vertex42.com</dc:creator>
  <dc:description>(c) 2008-2014 Vertex42 LLC. All Rights Reserved.</dc:description>
  <cp:lastModifiedBy>Stefan Kleinekoort</cp:lastModifiedBy>
  <cp:lastPrinted>2014-04-03T15:23:57Z</cp:lastPrinted>
  <dcterms:created xsi:type="dcterms:W3CDTF">2007-10-28T01:07:07Z</dcterms:created>
  <dcterms:modified xsi:type="dcterms:W3CDTF">2020-06-08T19:25:49Z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2.1.1</vt:lpwstr>
  </property>
</Properties>
</file>